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https://cloudncianatoint.sharepoint.com/sites/JWC-BudgetandFinance/Shared Documents/Purchase and Contracting/2. Active Contracts (all values)/25-R-004 OFFICE SUPLIES AND CLEANING CONSUMABLES/1.PRE-AWARD/3.BIDDING DOCUMENTS/"/>
    </mc:Choice>
  </mc:AlternateContent>
  <xr:revisionPtr revIDLastSave="318" documentId="11_CCF0503F8D0C0A25457C72BF2F082CE74793288B" xr6:coauthVersionLast="47" xr6:coauthVersionMax="47" xr10:uidLastSave="{BE394774-964B-493C-BC90-FEFCC576FDDC}"/>
  <bookViews>
    <workbookView xWindow="-25905" yWindow="0" windowWidth="26010" windowHeight="20985" xr2:uid="{00000000-000D-0000-FFFF-FFFF00000000}"/>
  </bookViews>
  <sheets>
    <sheet name="ANNEX B-1" sheetId="8" r:id="rId1"/>
    <sheet name="Explanation &amp; sample" sheetId="10" r:id="rId2"/>
    <sheet name="B-2 Percentage discount" sheetId="12" r:id="rId3"/>
    <sheet name="Sheet1" sheetId="11"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10" l="1"/>
  <c r="R110" i="8"/>
  <c r="R7" i="8" l="1"/>
  <c r="S7" i="8"/>
  <c r="C5" i="12"/>
  <c r="R9" i="10"/>
  <c r="R10" i="10"/>
  <c r="R11" i="10"/>
  <c r="R12" i="10"/>
  <c r="R13" i="10"/>
  <c r="R14" i="10"/>
  <c r="F193" i="8"/>
  <c r="R122" i="8"/>
  <c r="R123" i="8"/>
  <c r="S123" i="8" s="1"/>
  <c r="R124" i="8"/>
  <c r="R125" i="8"/>
  <c r="R126" i="8"/>
  <c r="R121" i="8"/>
  <c r="R47" i="8"/>
  <c r="S47" i="8" s="1"/>
  <c r="R191" i="8" l="1"/>
  <c r="S191" i="8" s="1"/>
  <c r="R190" i="8"/>
  <c r="S190" i="8" s="1"/>
  <c r="S14" i="10" l="1"/>
  <c r="S13" i="10"/>
  <c r="S12" i="10"/>
  <c r="S11" i="10"/>
  <c r="S9" i="10"/>
  <c r="J14" i="10"/>
  <c r="J13" i="10"/>
  <c r="J12" i="10"/>
  <c r="J11" i="10"/>
  <c r="S10" i="10"/>
  <c r="J10" i="10"/>
  <c r="J9" i="10"/>
  <c r="S8" i="10"/>
  <c r="J8" i="10"/>
  <c r="R172" i="8"/>
  <c r="S172" i="8" s="1"/>
  <c r="R166" i="8"/>
  <c r="S166" i="8" s="1"/>
  <c r="R165" i="8"/>
  <c r="S165" i="8" s="1"/>
  <c r="R164" i="8"/>
  <c r="S164" i="8" s="1"/>
  <c r="R163" i="8"/>
  <c r="S163" i="8" s="1"/>
  <c r="R162" i="8"/>
  <c r="S162" i="8" s="1"/>
  <c r="R38" i="8"/>
  <c r="S38" i="8" s="1"/>
  <c r="R173" i="8" l="1"/>
  <c r="S173" i="8" s="1"/>
  <c r="R151" i="8" l="1"/>
  <c r="S151" i="8" s="1"/>
  <c r="S125" i="8" l="1"/>
  <c r="R101" i="8"/>
  <c r="S101" i="8" s="1"/>
  <c r="R8" i="8" l="1"/>
  <c r="R9" i="8"/>
  <c r="R10" i="8"/>
  <c r="R11" i="8"/>
  <c r="R12" i="8"/>
  <c r="R13" i="8"/>
  <c r="R14" i="8"/>
  <c r="R100" i="8" l="1"/>
  <c r="S100" i="8" s="1"/>
  <c r="R189" i="8"/>
  <c r="S189" i="8" s="1"/>
  <c r="R188" i="8"/>
  <c r="S188" i="8" s="1"/>
  <c r="R187" i="8"/>
  <c r="S187" i="8" s="1"/>
  <c r="R184" i="8"/>
  <c r="S184" i="8" s="1"/>
  <c r="R183" i="8"/>
  <c r="S183" i="8" s="1"/>
  <c r="R182" i="8"/>
  <c r="S182" i="8" s="1"/>
  <c r="R179" i="8"/>
  <c r="S179" i="8" s="1"/>
  <c r="R178" i="8"/>
  <c r="S178" i="8" s="1"/>
  <c r="R177" i="8"/>
  <c r="S177" i="8" s="1"/>
  <c r="R176" i="8"/>
  <c r="S176" i="8" s="1"/>
  <c r="R171" i="8"/>
  <c r="S171" i="8" s="1"/>
  <c r="R170" i="8"/>
  <c r="S170" i="8" s="1"/>
  <c r="R169" i="8"/>
  <c r="S169" i="8" s="1"/>
  <c r="R161" i="8"/>
  <c r="S161" i="8" s="1"/>
  <c r="R160" i="8"/>
  <c r="S160" i="8" s="1"/>
  <c r="R159" i="8"/>
  <c r="S159" i="8" s="1"/>
  <c r="R158" i="8"/>
  <c r="S158" i="8" s="1"/>
  <c r="R157" i="8"/>
  <c r="S157" i="8" s="1"/>
  <c r="R156" i="8"/>
  <c r="S156" i="8" s="1"/>
  <c r="R153" i="8"/>
  <c r="S153" i="8" s="1"/>
  <c r="R152" i="8"/>
  <c r="S152" i="8" s="1"/>
  <c r="R150" i="8"/>
  <c r="S150" i="8" s="1"/>
  <c r="R149" i="8"/>
  <c r="S149" i="8" s="1"/>
  <c r="R148" i="8"/>
  <c r="S148" i="8" s="1"/>
  <c r="R147" i="8"/>
  <c r="S147" i="8" s="1"/>
  <c r="R146" i="8"/>
  <c r="S146" i="8" s="1"/>
  <c r="R143" i="8"/>
  <c r="S143" i="8" s="1"/>
  <c r="R142" i="8"/>
  <c r="S142" i="8" s="1"/>
  <c r="R141" i="8"/>
  <c r="S141" i="8" s="1"/>
  <c r="R140" i="8"/>
  <c r="S140" i="8" s="1"/>
  <c r="R139" i="8"/>
  <c r="S139" i="8" s="1"/>
  <c r="R138" i="8"/>
  <c r="S138" i="8" s="1"/>
  <c r="R137" i="8"/>
  <c r="S137" i="8" s="1"/>
  <c r="R136" i="8"/>
  <c r="S136" i="8" s="1"/>
  <c r="R135" i="8"/>
  <c r="S135" i="8" s="1"/>
  <c r="R134" i="8"/>
  <c r="S134" i="8" s="1"/>
  <c r="R133" i="8"/>
  <c r="S133" i="8" s="1"/>
  <c r="R132" i="8"/>
  <c r="S132" i="8" s="1"/>
  <c r="R131" i="8"/>
  <c r="S131" i="8" s="1"/>
  <c r="R130" i="8"/>
  <c r="S130" i="8" s="1"/>
  <c r="R129" i="8"/>
  <c r="S129" i="8" s="1"/>
  <c r="S126" i="8"/>
  <c r="S124" i="8"/>
  <c r="S122" i="8"/>
  <c r="S121" i="8"/>
  <c r="R118" i="8"/>
  <c r="S118" i="8" s="1"/>
  <c r="R117" i="8"/>
  <c r="S117" i="8" s="1"/>
  <c r="R114" i="8"/>
  <c r="S114" i="8" s="1"/>
  <c r="R113" i="8"/>
  <c r="S113" i="8" s="1"/>
  <c r="R112" i="8"/>
  <c r="S112" i="8" s="1"/>
  <c r="R111" i="8"/>
  <c r="S111" i="8" s="1"/>
  <c r="S110" i="8"/>
  <c r="R109" i="8"/>
  <c r="S109" i="8" s="1"/>
  <c r="R108" i="8"/>
  <c r="S108" i="8" s="1"/>
  <c r="R107" i="8"/>
  <c r="S107" i="8" s="1"/>
  <c r="R104" i="8"/>
  <c r="S104" i="8" s="1"/>
  <c r="R103" i="8"/>
  <c r="S103" i="8" s="1"/>
  <c r="R102" i="8"/>
  <c r="S102" i="8" s="1"/>
  <c r="R97" i="8"/>
  <c r="S97" i="8" s="1"/>
  <c r="R96" i="8"/>
  <c r="S96" i="8" s="1"/>
  <c r="R95" i="8"/>
  <c r="S95" i="8" s="1"/>
  <c r="R94" i="8"/>
  <c r="S94" i="8" s="1"/>
  <c r="R93" i="8"/>
  <c r="S93" i="8" s="1"/>
  <c r="R92" i="8"/>
  <c r="S92" i="8" s="1"/>
  <c r="R91" i="8"/>
  <c r="S91" i="8" s="1"/>
  <c r="R90" i="8"/>
  <c r="S90" i="8" s="1"/>
  <c r="R89" i="8"/>
  <c r="S89" i="8" s="1"/>
  <c r="R88" i="8"/>
  <c r="S88" i="8" s="1"/>
  <c r="R87" i="8"/>
  <c r="S87" i="8" s="1"/>
  <c r="R86" i="8"/>
  <c r="S86" i="8" s="1"/>
  <c r="R85" i="8"/>
  <c r="S85" i="8" s="1"/>
  <c r="R84" i="8"/>
  <c r="S84" i="8" s="1"/>
  <c r="R83" i="8"/>
  <c r="S83" i="8" s="1"/>
  <c r="R82" i="8"/>
  <c r="S82" i="8" s="1"/>
  <c r="R81" i="8"/>
  <c r="S81" i="8" s="1"/>
  <c r="R80" i="8"/>
  <c r="S80" i="8" s="1"/>
  <c r="R79" i="8"/>
  <c r="S79" i="8" s="1"/>
  <c r="R78" i="8"/>
  <c r="S78" i="8" s="1"/>
  <c r="R77" i="8"/>
  <c r="S77" i="8" s="1"/>
  <c r="R76" i="8"/>
  <c r="S76" i="8" s="1"/>
  <c r="R75" i="8"/>
  <c r="S75" i="8" s="1"/>
  <c r="R74" i="8"/>
  <c r="S74" i="8" s="1"/>
  <c r="R73" i="8"/>
  <c r="S73" i="8" s="1"/>
  <c r="R72" i="8"/>
  <c r="S72" i="8" s="1"/>
  <c r="R71" i="8"/>
  <c r="S71" i="8" s="1"/>
  <c r="R68" i="8"/>
  <c r="S68" i="8" s="1"/>
  <c r="R67" i="8"/>
  <c r="S67" i="8" s="1"/>
  <c r="R66" i="8"/>
  <c r="S66" i="8" s="1"/>
  <c r="R65" i="8"/>
  <c r="S65" i="8" s="1"/>
  <c r="R64" i="8"/>
  <c r="S64" i="8" s="1"/>
  <c r="R63" i="8"/>
  <c r="S63" i="8" s="1"/>
  <c r="R62" i="8"/>
  <c r="S62" i="8" s="1"/>
  <c r="R61" i="8"/>
  <c r="S61" i="8" s="1"/>
  <c r="R60" i="8"/>
  <c r="S60" i="8" s="1"/>
  <c r="R59" i="8"/>
  <c r="S59" i="8" s="1"/>
  <c r="R58" i="8"/>
  <c r="S58" i="8" s="1"/>
  <c r="R57" i="8"/>
  <c r="S57" i="8" s="1"/>
  <c r="R56" i="8"/>
  <c r="S56" i="8" s="1"/>
  <c r="R55" i="8"/>
  <c r="S55" i="8" s="1"/>
  <c r="R54" i="8"/>
  <c r="S54" i="8" s="1"/>
  <c r="R53" i="8"/>
  <c r="S53" i="8" s="1"/>
  <c r="R52" i="8"/>
  <c r="S52" i="8" s="1"/>
  <c r="R51" i="8"/>
  <c r="S51" i="8" s="1"/>
  <c r="R48" i="8"/>
  <c r="S48" i="8" s="1"/>
  <c r="R46" i="8"/>
  <c r="S46" i="8" s="1"/>
  <c r="R45" i="8"/>
  <c r="S45" i="8" s="1"/>
  <c r="R44" i="8"/>
  <c r="S44" i="8" s="1"/>
  <c r="R43" i="8"/>
  <c r="S43" i="8" s="1"/>
  <c r="R42" i="8"/>
  <c r="S42" i="8" s="1"/>
  <c r="R41" i="8"/>
  <c r="S41" i="8" s="1"/>
  <c r="R40" i="8"/>
  <c r="S40" i="8" s="1"/>
  <c r="R39" i="8"/>
  <c r="S39" i="8" s="1"/>
  <c r="R37" i="8"/>
  <c r="S37" i="8" s="1"/>
  <c r="R34" i="8"/>
  <c r="S34" i="8" s="1"/>
  <c r="R33" i="8"/>
  <c r="S33" i="8" s="1"/>
  <c r="R32" i="8"/>
  <c r="S32" i="8" s="1"/>
  <c r="R31" i="8"/>
  <c r="S31" i="8" s="1"/>
  <c r="R30" i="8"/>
  <c r="S30" i="8" s="1"/>
  <c r="R29" i="8"/>
  <c r="S29" i="8" s="1"/>
  <c r="R28" i="8"/>
  <c r="S28" i="8" s="1"/>
  <c r="R27" i="8"/>
  <c r="S27" i="8" s="1"/>
  <c r="R26" i="8"/>
  <c r="S26" i="8" s="1"/>
  <c r="R25" i="8"/>
  <c r="S25" i="8" s="1"/>
  <c r="R24" i="8"/>
  <c r="S24" i="8" s="1"/>
  <c r="R23" i="8"/>
  <c r="S23" i="8" s="1"/>
  <c r="R20" i="8"/>
  <c r="S20" i="8" s="1"/>
  <c r="R19" i="8"/>
  <c r="S19" i="8" s="1"/>
  <c r="R18" i="8"/>
  <c r="S18" i="8" s="1"/>
  <c r="R17" i="8"/>
  <c r="S17" i="8" s="1"/>
  <c r="R16" i="8"/>
  <c r="S16" i="8" s="1"/>
  <c r="R15" i="8"/>
  <c r="S15" i="8" s="1"/>
  <c r="S8" i="8"/>
  <c r="S14" i="8"/>
  <c r="S13" i="8"/>
  <c r="S12" i="8"/>
  <c r="S11" i="8"/>
  <c r="S10" i="8"/>
  <c r="S9" i="8"/>
  <c r="S195" i="8" l="1"/>
</calcChain>
</file>

<file path=xl/sharedStrings.xml><?xml version="1.0" encoding="utf-8"?>
<sst xmlns="http://schemas.openxmlformats.org/spreadsheetml/2006/main" count="888" uniqueCount="470">
  <si>
    <t>JWC/P&amp;C</t>
  </si>
  <si>
    <t>OFFICE SUPPLIES AND CLEANING CONSUMABLES</t>
  </si>
  <si>
    <t>POSTBOKS 8080</t>
  </si>
  <si>
    <t>4068 STAVANGER</t>
  </si>
  <si>
    <t>All prices in NOK excluding VAT</t>
  </si>
  <si>
    <t>SUPPLIER INFO (blue fields)</t>
  </si>
  <si>
    <t>Category</t>
  </si>
  <si>
    <t>Line</t>
  </si>
  <si>
    <t xml:space="preserve">Nomenclature </t>
  </si>
  <si>
    <t>JWC stock number (part number)</t>
  </si>
  <si>
    <t>Unit (JWC)</t>
  </si>
  <si>
    <t>Evaluation points</t>
  </si>
  <si>
    <t>Comments</t>
  </si>
  <si>
    <t>Item number</t>
  </si>
  <si>
    <t>Item name</t>
  </si>
  <si>
    <t>Price (for the unit sold by supplier)</t>
  </si>
  <si>
    <t>Sales unit (vs JWC unit)</t>
  </si>
  <si>
    <t>ECO LABEL
Yes/No</t>
  </si>
  <si>
    <t>Comment</t>
  </si>
  <si>
    <t>Points</t>
  </si>
  <si>
    <t>Writing</t>
  </si>
  <si>
    <t>.</t>
  </si>
  <si>
    <t>tools</t>
  </si>
  <si>
    <t>Pen Ball point medium black e.g. Bic)</t>
  </si>
  <si>
    <t>7530-JW-00446</t>
  </si>
  <si>
    <t>ea</t>
  </si>
  <si>
    <t>Pen Ball point medium blue e.g. Bic)</t>
  </si>
  <si>
    <t>7530-JW-00447</t>
  </si>
  <si>
    <t>Pen fiber 0.3-0.5mm black e.g. penol</t>
  </si>
  <si>
    <t>7530-JW-00449</t>
  </si>
  <si>
    <t>Pen roller 0.2 mm ball sun resisting/archive proof black</t>
  </si>
  <si>
    <t>7530-JW-00469</t>
  </si>
  <si>
    <t>Pen gel 0.7mm w/rubber grip black</t>
  </si>
  <si>
    <t>7530-JW-00462</t>
  </si>
  <si>
    <t>Pen gel 0.7mm w/rubber grip blue</t>
  </si>
  <si>
    <t>7530-JW-00463</t>
  </si>
  <si>
    <t>Pen gel 0.7mm w/rubber grip red</t>
  </si>
  <si>
    <t>7530-JW-00464</t>
  </si>
  <si>
    <t>Pen gel 0.5mm w/rubber grip black</t>
  </si>
  <si>
    <t>7530-JW-00459</t>
  </si>
  <si>
    <t>Pen gel 0.7mm w/rubber grip black pilot G2</t>
  </si>
  <si>
    <t>7530-JW-00456</t>
  </si>
  <si>
    <t>PILOT G2</t>
  </si>
  <si>
    <t>Pen gel 0.7mm w/rubber grip blue pilot G2</t>
  </si>
  <si>
    <t>7530-JW-00457</t>
  </si>
  <si>
    <t>Pen gel 0.7mm w/rubber grip red pilot G2</t>
  </si>
  <si>
    <t>7530-JW-00458</t>
  </si>
  <si>
    <t>Pen gel 0.5mm w/rubber grip black pilot G2</t>
  </si>
  <si>
    <t>7530-JW-00453</t>
  </si>
  <si>
    <t>Pen gel 0.5mm w/rubber grip blue pilot G2</t>
  </si>
  <si>
    <t>7530-JW-00454</t>
  </si>
  <si>
    <t>Pen gel 0.5mm w/rubber grip red pilot G2</t>
  </si>
  <si>
    <t>7530-JW-00455</t>
  </si>
  <si>
    <t>Overhead/</t>
  </si>
  <si>
    <t>Marking</t>
  </si>
  <si>
    <t>Pen whiteboard (set of 4 colors)</t>
  </si>
  <si>
    <t>7520-JW-00478</t>
  </si>
  <si>
    <t>set</t>
  </si>
  <si>
    <t>Correction</t>
  </si>
  <si>
    <t>Correction pen (textmarker/highlighter) blue</t>
  </si>
  <si>
    <t>7510-JW-00271</t>
  </si>
  <si>
    <t>Correction pen (textmarker/highlighter) green</t>
  </si>
  <si>
    <t>7510-JW-00272</t>
  </si>
  <si>
    <t>Correction pen (textmarker/highlighter) orange</t>
  </si>
  <si>
    <t>7510-JW-00273</t>
  </si>
  <si>
    <t>Correction pen (textmarker/highlighter) pink</t>
  </si>
  <si>
    <t>7510-JW-00274</t>
  </si>
  <si>
    <t>Correction pen (textmarker/highlighter) yellow</t>
  </si>
  <si>
    <t>7510-JW-00276</t>
  </si>
  <si>
    <t>Correction pen (textmarker/highlighter) set of minimum 4 colors</t>
  </si>
  <si>
    <t>7510-JW-00275</t>
  </si>
  <si>
    <t>Tape marker Post It index 680 red</t>
  </si>
  <si>
    <t>7510-JW-00606</t>
  </si>
  <si>
    <t>Tape marker Post It index 680 blue</t>
  </si>
  <si>
    <t>7510-JW-00607</t>
  </si>
  <si>
    <t>Tape marker Post It index 680 green</t>
  </si>
  <si>
    <t>7510-JW-00608</t>
  </si>
  <si>
    <t>Tape marker Post It index 680 yellow</t>
  </si>
  <si>
    <t>7510-JW-00609</t>
  </si>
  <si>
    <t>Tape marker Post It index 683-4 yellow set of 4 colors</t>
  </si>
  <si>
    <t>7510-JW-00610</t>
  </si>
  <si>
    <t>Writing- pad/</t>
  </si>
  <si>
    <t>materials</t>
  </si>
  <si>
    <t>Protocol (ledger) A4 96 sheet ruled</t>
  </si>
  <si>
    <t>7530-JW-00324</t>
  </si>
  <si>
    <t>Protocol (ledger) A5 144 sheet ruled</t>
  </si>
  <si>
    <t>7530-JW-00326</t>
  </si>
  <si>
    <t>Protocol (ledger) A5 96 sheet ruled</t>
  </si>
  <si>
    <t>7530-JW-00327</t>
  </si>
  <si>
    <t>Press pad 105x210mm ruled w/spiral top</t>
  </si>
  <si>
    <t>7530-JW-00383</t>
  </si>
  <si>
    <t>Notebook Spiral top A7 ruled 70gr ca 50 sheet</t>
  </si>
  <si>
    <t>7530-JW-00384</t>
  </si>
  <si>
    <t>Notebook Spiral side A4 ruled 70gr 80 pages</t>
  </si>
  <si>
    <t>7530-JW-00386</t>
  </si>
  <si>
    <t>Notebook Spiral side A4 graft 70gr 80 pages</t>
  </si>
  <si>
    <t>7530-JW-00385</t>
  </si>
  <si>
    <t>Notebook Spiral side A5 ruled 60gr 100 pages</t>
  </si>
  <si>
    <t>7530-JW-00388</t>
  </si>
  <si>
    <t>Notebook Spiral side A5 graft 60gr 100 pages</t>
  </si>
  <si>
    <t>7530-JW-00387</t>
  </si>
  <si>
    <t>POST-IT 76X127mm yellow pg/12</t>
  </si>
  <si>
    <t>7530-JW-00518</t>
  </si>
  <si>
    <t>pg</t>
  </si>
  <si>
    <t>NON-ACCEPTABLE: notes without sufficient glue to actually stick / column P: price per package of 12 each</t>
  </si>
  <si>
    <t>POST-IT 76X76mm yellow pg/12</t>
  </si>
  <si>
    <t>7530-JW-00519</t>
  </si>
  <si>
    <t>POST-IT 38X50mm yellow pg/12</t>
  </si>
  <si>
    <t>7530-JW-00517</t>
  </si>
  <si>
    <t>Binder</t>
  </si>
  <si>
    <t>(ring leaf)</t>
  </si>
  <si>
    <t>Binder A4 plastic 65-80mm white</t>
  </si>
  <si>
    <t>7510-JW-00019</t>
  </si>
  <si>
    <t>Binder A4 plastic 65-80mm black</t>
  </si>
  <si>
    <t>7510-JW-00015</t>
  </si>
  <si>
    <t>Binder A4 plastic 65-80mm yellow</t>
  </si>
  <si>
    <t>7510-JW-00022</t>
  </si>
  <si>
    <t>Binder A4 plastic 65-80mm green</t>
  </si>
  <si>
    <t>7510-JW-00017</t>
  </si>
  <si>
    <t>Binder A4 plastic 65-80mm blue</t>
  </si>
  <si>
    <t>7510-JW-00016</t>
  </si>
  <si>
    <t>Binder A4 plastic 65-80mm red</t>
  </si>
  <si>
    <t>7510-JW-00018</t>
  </si>
  <si>
    <t>Binder A4 plastic 40-50mm white</t>
  </si>
  <si>
    <t>7510-JW-00012</t>
  </si>
  <si>
    <t>Binder A4 plastic 40-50mm yellow</t>
  </si>
  <si>
    <t>7510-JW-00014</t>
  </si>
  <si>
    <t>Binder A4 plastic 40-50mm green</t>
  </si>
  <si>
    <t>7510-JW-00010</t>
  </si>
  <si>
    <t>Binder A4 plastic 40-50mm blue</t>
  </si>
  <si>
    <t>7510-JW-00009</t>
  </si>
  <si>
    <t>Binder A4 plastic 40-50mm red</t>
  </si>
  <si>
    <t>7510-JW-00011</t>
  </si>
  <si>
    <t>Binder A4 plastic 40-50mm black</t>
  </si>
  <si>
    <t>7510-JW-00008</t>
  </si>
  <si>
    <t>Binder A4 plastic 20-30mm white</t>
  </si>
  <si>
    <t>7510-JW-00005</t>
  </si>
  <si>
    <t>Binder A4 plastic 20-30mm yellow</t>
  </si>
  <si>
    <t>7510-JW-00006</t>
  </si>
  <si>
    <t>Binder A4 plastic 20-30mm green</t>
  </si>
  <si>
    <t>7510-JW-00003</t>
  </si>
  <si>
    <t>Binder A4 plastic 20-30mm blue</t>
  </si>
  <si>
    <t>7510-JW-00002</t>
  </si>
  <si>
    <t>Binder A4 plastic 20-30mm red</t>
  </si>
  <si>
    <t>7510-JW-00004</t>
  </si>
  <si>
    <t>Binder A4 plastic 20-30mm black</t>
  </si>
  <si>
    <t>7510-JW-00001</t>
  </si>
  <si>
    <t>Document</t>
  </si>
  <si>
    <t>protection</t>
  </si>
  <si>
    <t>Plasticpockets A4 universal holed side opening</t>
  </si>
  <si>
    <t>7530-JW-00502</t>
  </si>
  <si>
    <t>bx</t>
  </si>
  <si>
    <t>BX/100 each</t>
  </si>
  <si>
    <t>Dividers</t>
  </si>
  <si>
    <t>Plasticpockets A4 universal holed top opening</t>
  </si>
  <si>
    <t>7530-JW-00503</t>
  </si>
  <si>
    <t>Accessories</t>
  </si>
  <si>
    <t>Plasticpockets A4 universal holed top/side opening</t>
  </si>
  <si>
    <t>7530-JW-00504</t>
  </si>
  <si>
    <t>Dividers A4 (register) alphabet A4 plastic A-Z</t>
  </si>
  <si>
    <t>7530-JW-00162</t>
  </si>
  <si>
    <t>Dividers A4 (register) number plastic 1-10 w/ index pocket</t>
  </si>
  <si>
    <t>7530-JW-00152</t>
  </si>
  <si>
    <t>Dividers A4 (register) number plastic 1-12 w/ index pocket</t>
  </si>
  <si>
    <t>7530-JW-00153</t>
  </si>
  <si>
    <t>Dividers A4 (register) number plastic 1-20</t>
  </si>
  <si>
    <t>7530-JW-00155</t>
  </si>
  <si>
    <t>Dividers A4 (register) number plastic 1-31</t>
  </si>
  <si>
    <t>7530-JW-00156</t>
  </si>
  <si>
    <t>Dividers A4 (register) number plastic 1-6 w/ index pocket</t>
  </si>
  <si>
    <t>7530-JW-00158</t>
  </si>
  <si>
    <t>Office-clips/letter-clips approx 19mm</t>
  </si>
  <si>
    <t>7510-JW-00045</t>
  </si>
  <si>
    <t>pg/10 each</t>
  </si>
  <si>
    <t>Office-clips/letter-clips approx 32mm</t>
  </si>
  <si>
    <t>7510-JW-00046</t>
  </si>
  <si>
    <t>Office-clips/letter-clips approx 41mm</t>
  </si>
  <si>
    <t>7510-JW-00047</t>
  </si>
  <si>
    <t>Paper Clip 25mm brass, 100 ea in package</t>
  </si>
  <si>
    <t>7530-JW-00397</t>
  </si>
  <si>
    <t>pg/100 each</t>
  </si>
  <si>
    <t>Folder quick file A4 w/lath, clear front page, plastic blue</t>
  </si>
  <si>
    <t>7530-JW-00234</t>
  </si>
  <si>
    <t>Folder quick file A4 w/lath, clear front page, plastic green</t>
  </si>
  <si>
    <t>7530-JW-00235</t>
  </si>
  <si>
    <t>Folder quick file A4 w/lath, clear front page, plastic red</t>
  </si>
  <si>
    <t>7530-JW-00236</t>
  </si>
  <si>
    <t>Folder quick file A4 w/lath, clear front page, plastic white</t>
  </si>
  <si>
    <t>7530-JW-00237</t>
  </si>
  <si>
    <t>Folder quick file A4 w/lath, clear front page, plastic yellow</t>
  </si>
  <si>
    <t>7530-JW-00238</t>
  </si>
  <si>
    <t>Folder clamp e.g. Durable euroclip A4 black</t>
  </si>
  <si>
    <t>7530-JW-00242</t>
  </si>
  <si>
    <t>Folder clamp e.g. Durable euroclip A4 blue</t>
  </si>
  <si>
    <t>7530-JW-00243</t>
  </si>
  <si>
    <t>Folder clamp e.g. Durable euroclip A4 green</t>
  </si>
  <si>
    <t>7530-JW-00244</t>
  </si>
  <si>
    <t>Folder clamp e.g. Durable euroclip A4 red</t>
  </si>
  <si>
    <t>7530-JW-00245</t>
  </si>
  <si>
    <t>Document protector A4 blanc</t>
  </si>
  <si>
    <t>7510-JW-00167</t>
  </si>
  <si>
    <t>Document protector A4 blue</t>
  </si>
  <si>
    <t>7510-JW-00168</t>
  </si>
  <si>
    <t>Document protector A4 green</t>
  </si>
  <si>
    <t>7510-JW-00169</t>
  </si>
  <si>
    <t>Document protector A4 red</t>
  </si>
  <si>
    <t>7510-JW-00170</t>
  </si>
  <si>
    <t>Document protector A4 yellow</t>
  </si>
  <si>
    <t>7510-JW-00171</t>
  </si>
  <si>
    <t>Tape/</t>
  </si>
  <si>
    <t>Ribbon</t>
  </si>
  <si>
    <t>Tape 50mm brown w/high resistance to fracture, roll 60m</t>
  </si>
  <si>
    <t>7510-JW-00626</t>
  </si>
  <si>
    <t>roll</t>
  </si>
  <si>
    <t>Tape 50mm clear w/high resistance to fracture, roll 60m</t>
  </si>
  <si>
    <t>7510-JW-00627</t>
  </si>
  <si>
    <t>Tape office 19mmX33M (e.g. Scotch Magic, exl dispenser)</t>
  </si>
  <si>
    <t>7510-JW-00625</t>
  </si>
  <si>
    <t>Tape office 19mmX33M (e.g. Scotch Crystal, exl dispenser)</t>
  </si>
  <si>
    <t>7510-JW-00623</t>
  </si>
  <si>
    <t>Dispenser tape black (e.g. scotch C38)</t>
  </si>
  <si>
    <t>7510-JW-00591</t>
  </si>
  <si>
    <t>Office-</t>
  </si>
  <si>
    <t>items</t>
  </si>
  <si>
    <t>Stapler 24/6,26/6 (e.g. Rexel Matador)</t>
  </si>
  <si>
    <t>7530-JW-00561</t>
  </si>
  <si>
    <t>Staples 24/6 or 26/6 pg at minimum 1000ea</t>
  </si>
  <si>
    <t>7520-JW-00566</t>
  </si>
  <si>
    <t>Hole punch 2-hole w/ruler (e.g. leitz 5008)</t>
  </si>
  <si>
    <t>7520-JW-00279</t>
  </si>
  <si>
    <t>Hole punch 2-hole w/ruler large type (e.g. leitz 5180), with over 50 sheet,  80gr, capacity</t>
  </si>
  <si>
    <t>7520-JW-00280</t>
  </si>
  <si>
    <t>Ruler 30cm</t>
  </si>
  <si>
    <t>7510-JW-00533</t>
  </si>
  <si>
    <t>Writing surface w/cover (all-over clear cover plate) black or green 50x65cm</t>
  </si>
  <si>
    <t>7520-JW-00143</t>
  </si>
  <si>
    <t>size approx 50x65, w/clear plastic cover</t>
  </si>
  <si>
    <t>Calculator pocket</t>
  </si>
  <si>
    <t>e.g. Citizen FC40</t>
  </si>
  <si>
    <t>Scissor universal 210mm</t>
  </si>
  <si>
    <t>7530-JW-00538</t>
  </si>
  <si>
    <t>Various</t>
  </si>
  <si>
    <t>Envelope internal circulation w/flap, C4, brown, 120-140gram</t>
  </si>
  <si>
    <t>7530-JW-00177</t>
  </si>
  <si>
    <t>request w/flap, but acceptable with clip lock</t>
  </si>
  <si>
    <t>Cup coffee paper - between 24 and 30 cl - with neutral logo, 1000 each/bx</t>
  </si>
  <si>
    <t>7350-JW-03438</t>
  </si>
  <si>
    <t>NOTIFICATION:</t>
  </si>
  <si>
    <t>Quality; EU ecolabel, chlorine-free, ageing resistance papir. For use in copymachine, fax, inkjet and laserjet</t>
  </si>
  <si>
    <t xml:space="preserve">Copy paper: </t>
  </si>
  <si>
    <t>Paper copy A4 80gram, bx at 2500 sheet, white</t>
  </si>
  <si>
    <t>7530-JW-00400</t>
  </si>
  <si>
    <t>Paper copy A4 90gram, bx at 2500 sheet, white</t>
  </si>
  <si>
    <t>7530-JW-03411</t>
  </si>
  <si>
    <t>Brand: Xerox 003R97988</t>
  </si>
  <si>
    <t>Paper copy A4 80gram, bx at 2500 sheet, lemonyellow</t>
  </si>
  <si>
    <t>7530-JW-00430</t>
  </si>
  <si>
    <t>Paper copy A3 80gram, pg at 500 sheet, white</t>
  </si>
  <si>
    <t>7530-JW-00406</t>
  </si>
  <si>
    <t>Paper copy A3 80gram, pg at 500 sheet, lemonyellow</t>
  </si>
  <si>
    <t>7530-JW-00407</t>
  </si>
  <si>
    <t>Paper copy A5 80gram, pg at 500 sheet, white</t>
  </si>
  <si>
    <t>7530-JW-00431</t>
  </si>
  <si>
    <t>Calendar</t>
  </si>
  <si>
    <t xml:space="preserve">    -7.sans</t>
  </si>
  <si>
    <t>Datum (8.5X16.2 cm) plastic, dark grey</t>
  </si>
  <si>
    <t>7520-JW-00113</t>
  </si>
  <si>
    <t>Primo (6,7X10,5 cm) imitation leather, black</t>
  </si>
  <si>
    <t>7520-JW-00119</t>
  </si>
  <si>
    <t>Appointmentbook (18X24cm) bound imitation leather</t>
  </si>
  <si>
    <t>7520-JW-00112</t>
  </si>
  <si>
    <t>Daycalendar (11.7X16.8cm) plastic cover</t>
  </si>
  <si>
    <t>7520-JW-00100</t>
  </si>
  <si>
    <t xml:space="preserve">    -Aplan</t>
  </si>
  <si>
    <t>Pocket file (cover) black imitation leather</t>
  </si>
  <si>
    <t>7520-JW-00083</t>
  </si>
  <si>
    <t>Pocket insert year, unit week</t>
  </si>
  <si>
    <t>7520-JW-00086</t>
  </si>
  <si>
    <t>A6 file (cover) black imitation leather</t>
  </si>
  <si>
    <t>7520-JW-00070</t>
  </si>
  <si>
    <t>A6 insert year, hour; 1 week per 2. page</t>
  </si>
  <si>
    <t>7520-JW-00072</t>
  </si>
  <si>
    <t>A5 file (cover) black imitation leather</t>
  </si>
  <si>
    <t>7520-JW-00059</t>
  </si>
  <si>
    <t>A5 insert year, unit week</t>
  </si>
  <si>
    <t>7520-JW-00061</t>
  </si>
  <si>
    <t xml:space="preserve">    -office</t>
  </si>
  <si>
    <t>Wall calendar 12 months (59X85cm)</t>
  </si>
  <si>
    <t>7520-JW-03353</t>
  </si>
  <si>
    <t>Wall calendar, 1 day per page, sheet 19X25cm, plate 28X40cm</t>
  </si>
  <si>
    <t>7520-JW-00132</t>
  </si>
  <si>
    <t>Office calendar, A4 single</t>
  </si>
  <si>
    <t>7520-JW-03349</t>
  </si>
  <si>
    <t>Office calendar, A4 double</t>
  </si>
  <si>
    <t>7520-JW-03350</t>
  </si>
  <si>
    <t>Deskcover, Writing surface, year neutral, paper, approx size 50x35cm</t>
  </si>
  <si>
    <t>7520-JW-00130</t>
  </si>
  <si>
    <t>Detergent/</t>
  </si>
  <si>
    <t/>
  </si>
  <si>
    <t>kitchen/</t>
  </si>
  <si>
    <t>Detergent cream scouring 0.5ltr bottle</t>
  </si>
  <si>
    <t>7930-JW-20102</t>
  </si>
  <si>
    <t>BT</t>
  </si>
  <si>
    <t>0.5 lt, eg. jif cream scouring</t>
  </si>
  <si>
    <t>Dish/</t>
  </si>
  <si>
    <t>Detergent powder washing 7.5 kg - 10 kg</t>
  </si>
  <si>
    <t>7930-JW-20121</t>
  </si>
  <si>
    <t>PG</t>
  </si>
  <si>
    <t>7.5kg</t>
  </si>
  <si>
    <t>Cloth</t>
  </si>
  <si>
    <t>Detergent dishwashing tablet pg with &gt;50 tablets</t>
  </si>
  <si>
    <t>7930-JW-20065</t>
  </si>
  <si>
    <t>tablet pack of minimum 50 ea</t>
  </si>
  <si>
    <t>Detergent dishwashing manuel</t>
  </si>
  <si>
    <t>7930-JW-20091</t>
  </si>
  <si>
    <t>500 ml, e.g.  zalo/renax/sun/savona</t>
  </si>
  <si>
    <t>Detergent dish gloss 10 Liter Suma A7</t>
  </si>
  <si>
    <t>7930-JW-21105</t>
  </si>
  <si>
    <t>BX</t>
  </si>
  <si>
    <t>Suma A7 7516556. Unis Box is used, in this case a box is also the same as each (= 1 each box)</t>
  </si>
  <si>
    <t>Detergent dish liquid 10 Liter Suma L6</t>
  </si>
  <si>
    <t>7930-JW-20070</t>
  </si>
  <si>
    <t>Suma L6 7516072</t>
  </si>
  <si>
    <t>Detergent chloral gel, primary cleaning sumagel d34 5 kg 5281128</t>
  </si>
  <si>
    <t>7930-JW-21103</t>
  </si>
  <si>
    <t>CAN</t>
  </si>
  <si>
    <t>Suma D34 5281128 5 kg, kitchen primary cleaning</t>
  </si>
  <si>
    <t>Detergent spray kitchen cleaning, strong type, industrial kitchen use</t>
  </si>
  <si>
    <t>7930-JW-02736</t>
  </si>
  <si>
    <t>0.75lt, e.g. Suma quicksan d4.3, spray bottle</t>
  </si>
  <si>
    <t>toilet/</t>
  </si>
  <si>
    <t>detergent disinfection, for cleaning surface, &gt;500ml bottle</t>
  </si>
  <si>
    <t>7930-JW-20069</t>
  </si>
  <si>
    <t xml:space="preserve">minimum 500ml, alcohol base &gt;70% etonal or equivalent, spray bottle -  </t>
  </si>
  <si>
    <t>shower</t>
  </si>
  <si>
    <t>hand disinfection 700ml for dispenser, refill pouch Sterisol 4106</t>
  </si>
  <si>
    <t>8520-JW-20036</t>
  </si>
  <si>
    <t>Sterisol, 0.7l</t>
  </si>
  <si>
    <t>soap/</t>
  </si>
  <si>
    <t>dispenser wall mount, for hand disinfection Sterisol 4106</t>
  </si>
  <si>
    <t>8520-JW-03235</t>
  </si>
  <si>
    <t>EA</t>
  </si>
  <si>
    <t>fits with the offered hand disinfection for dispenser</t>
  </si>
  <si>
    <t>disinfection</t>
  </si>
  <si>
    <t>detergent disinfection hand &gt;100ml</t>
  </si>
  <si>
    <t>8520-JW-03612</t>
  </si>
  <si>
    <t>alco hand sanitizer,  with flip top</t>
  </si>
  <si>
    <t>detergent disinfection hand &gt;1000ml refill</t>
  </si>
  <si>
    <t>8520-JW-03644</t>
  </si>
  <si>
    <t>alco hand sanitizer, refill, price per 1000ml</t>
  </si>
  <si>
    <t>detergent disinfection hand &gt;500ml with pump</t>
  </si>
  <si>
    <t>8520-JW-03234</t>
  </si>
  <si>
    <t>alco hand sanitizer, 500-700ml, with pump</t>
  </si>
  <si>
    <t>detergent disinfection toilet 475 ml 420302</t>
  </si>
  <si>
    <t>8520-JW-03374</t>
  </si>
  <si>
    <t>Tork 420302 for already mounted dispensers</t>
  </si>
  <si>
    <t>dispenser wall mount, for 475 ml (ref 420302)</t>
  </si>
  <si>
    <t>dispenser for tork 420302</t>
  </si>
  <si>
    <t>soap hand, mild, 1000ml, TORK body soap</t>
  </si>
  <si>
    <t>must fit in Tork S1 dispenser. Eg. 420601 shower soap</t>
  </si>
  <si>
    <t>soap hand, mild, 1000ml, TORK 420701</t>
  </si>
  <si>
    <t>8520-JW-03129</t>
  </si>
  <si>
    <t>Tork 420701</t>
  </si>
  <si>
    <t>dispenser wall mount, soap hand, mild, TORK S1</t>
  </si>
  <si>
    <t>Tork white for 1l handsoap. Acceptable; white or chrome/blank finish, that fits with TORK 1 litre handsoap</t>
  </si>
  <si>
    <t>Paper/</t>
  </si>
  <si>
    <t>towel/</t>
  </si>
  <si>
    <t>paper toilet premium 150-200m, approx 10 cm width, mini jumbo type</t>
  </si>
  <si>
    <t>8540-JW-20008</t>
  </si>
  <si>
    <t>RO</t>
  </si>
  <si>
    <t>length approx 120-200m, 100% cellulose, minimum 2 layer paper for dispenser, e.g. tork t1</t>
  </si>
  <si>
    <t>dispenser wall mount for mini jumbo</t>
  </si>
  <si>
    <t>paper toilet premium v/z-fold 11x19cm</t>
  </si>
  <si>
    <t>8540-JW-20013</t>
  </si>
  <si>
    <t>8000 sheets, bulk pack toilet, 100% cellulose, minimum 2 layer paper for dispenser, e.g. tork t3</t>
  </si>
  <si>
    <t>Bag sanitary bag &gt;25 bags</t>
  </si>
  <si>
    <t>8540-JW-03922</t>
  </si>
  <si>
    <t>e.g. Katrin product 961628</t>
  </si>
  <si>
    <t>Dispenser bag sanitary bag</t>
  </si>
  <si>
    <t>e.g. Katrin product 139526</t>
  </si>
  <si>
    <t>paper towel comfort centerfeed 280m</t>
  </si>
  <si>
    <t>8540-JW-20015</t>
  </si>
  <si>
    <t>280m, mixed fibre composition, minimum 1 layer paper for dispenser, e.g. comfort</t>
  </si>
  <si>
    <t>kitchen</t>
  </si>
  <si>
    <t>dispenser wall mount</t>
  </si>
  <si>
    <t>paper towel royal/premium z-fold - 21 x 24 cm for tork H2 dispenser</t>
  </si>
  <si>
    <t>8540-JW-21204</t>
  </si>
  <si>
    <t>pg of 4000 sheet, 100% cellulose or new fibre, minimum 2 layer paper for dispenser, e.g. tork h2</t>
  </si>
  <si>
    <t>dispenser wall mount for paper towel z-fold</t>
  </si>
  <si>
    <t>Stand/</t>
  </si>
  <si>
    <t>Broom/</t>
  </si>
  <si>
    <t>dustpan/ brush plastic kit with long handle</t>
  </si>
  <si>
    <t>7920-JW-20094</t>
  </si>
  <si>
    <t>SET</t>
  </si>
  <si>
    <t>brush/</t>
  </si>
  <si>
    <t>brush dishwash, manuel use</t>
  </si>
  <si>
    <t>7920-JW-20903</t>
  </si>
  <si>
    <t>any colour</t>
  </si>
  <si>
    <t>brush toilet standard w/holder</t>
  </si>
  <si>
    <t>7920-JW-20098</t>
  </si>
  <si>
    <t>w/ holder</t>
  </si>
  <si>
    <t>Other</t>
  </si>
  <si>
    <t>Plastic bag transparent 240l, 10 ea in RO</t>
  </si>
  <si>
    <t>8105-JW-00030</t>
  </si>
  <si>
    <t>60 my, 10 ea in roll, 240-250l</t>
  </si>
  <si>
    <t>Plastic bag for shredder 165l</t>
  </si>
  <si>
    <t>8105-JW-00031</t>
  </si>
  <si>
    <t xml:space="preserve">50 ea in box, e.g. Fellows PN: 36055 </t>
  </si>
  <si>
    <t>bucket 10 l, blue/white</t>
  </si>
  <si>
    <t>7920-JW-20099</t>
  </si>
  <si>
    <t>approx 10l, blue or white</t>
  </si>
  <si>
    <t>Mask medical surgical Type IIR (EN14683)</t>
  </si>
  <si>
    <t>Mask FFP2 (EN149)</t>
  </si>
  <si>
    <t>4240-JW-03593</t>
  </si>
  <si>
    <t>TOTAL EVALUATION</t>
  </si>
  <si>
    <t>Date:_____________________________</t>
  </si>
  <si>
    <t>Signature:_________________________</t>
  </si>
  <si>
    <t>Name &amp; Title:_______________________    Company:______________________</t>
  </si>
  <si>
    <t>SUPPLIER INFO (blue fields) this page is samples, so not filled by supplier</t>
  </si>
  <si>
    <t>Price per JWC Unit (Not to be amended)</t>
  </si>
  <si>
    <t>SAMPLE</t>
  </si>
  <si>
    <t>Notepad 100mm * 100mm, 12 each in a pg</t>
  </si>
  <si>
    <t>-</t>
  </si>
  <si>
    <t>Where unit of issue (abbreviated UNIS) is sold by supplier in BULK/ BIG package/box, JWC UNIS may be any of these; each / package / box etc. JWC uses different UNIS for different items, but normally use lowest possible/reasonable UNIS. For copy paper, where there are 2,500 (sample) each in a box, each single sheet may be considered each. JWC uses however package (or ream) and box, not each (Each is considered unreasonable). For post-it, JWC use pg consisting of 12 each (Each could have been used, but it considered unreasonable to open package). For packages with pens however, JWC normally use each as UNIS</t>
  </si>
  <si>
    <t>SUPPLIER001</t>
  </si>
  <si>
    <t>Sold in gross (144 each) / "supplier" sell size 95x95mm</t>
  </si>
  <si>
    <t>Pen set of 4 to 6 colours</t>
  </si>
  <si>
    <t>Where UNIS is a package consisting of different units, UNIS set is used. Supplier: to be considered as each with regards to price.</t>
  </si>
  <si>
    <t>SUPPLIER002</t>
  </si>
  <si>
    <t>Sold in 10 sets in a pg/box</t>
  </si>
  <si>
    <t>Pen set of 6 colours</t>
  </si>
  <si>
    <t>Where UNIS deviates; supplier offer less, the points will manually be amended by JWC in % rounded up to closest 10% (e.g. JWC ask for 6, and supplier offer 5, then 16.66% lack, meaning rounded up to 20% extra points)</t>
  </si>
  <si>
    <t>SUPPLIER003</t>
  </si>
  <si>
    <t xml:space="preserve">Only set with 5 </t>
  </si>
  <si>
    <t>Staples 24/6 pg at minimum 1000ea</t>
  </si>
  <si>
    <t>Where UNIS deviates; supplier offer e.g. in package, but each quantity is the lower UNIS. E.g. sold as 1* package, but priced as 1,000 each</t>
  </si>
  <si>
    <t>SUPPLIER004</t>
  </si>
  <si>
    <t>Where JWC requires a certain qunatity in i package or box: Supplier to enter info in comment field of qunaity in packing unit. As descibed above; should packing unit contain less than requested, evaluation points will be amended. In this case it will be 60% (bx contain half of requested, and rounded up to closes 10%)</t>
  </si>
  <si>
    <t>SUPPLIER005</t>
  </si>
  <si>
    <t>500 in a box</t>
  </si>
  <si>
    <t>Column N, sales unit.  JWC ask for 2500 in a box, and supplier sell in box with 2500 sheet. Column N is set to 1</t>
  </si>
  <si>
    <t>SUPPLIER006</t>
  </si>
  <si>
    <t>Column N, sales unit.  JWC ask for 500 in a ream/package, and supplier sell in box with 2500 sheet. Column N is set to 5</t>
  </si>
  <si>
    <t>SUPPLIER007</t>
  </si>
  <si>
    <t>Additional information</t>
  </si>
  <si>
    <t>Notes</t>
  </si>
  <si>
    <t>Unit of Issue (column E):</t>
  </si>
  <si>
    <t>Column G: some lines marked green</t>
  </si>
  <si>
    <r>
      <rPr>
        <b/>
        <sz val="9"/>
        <color rgb="FF00B050"/>
        <rFont val="Arial"/>
        <family val="2"/>
      </rPr>
      <t>Brand</t>
    </r>
    <r>
      <rPr>
        <b/>
        <sz val="9"/>
        <rFont val="Arial"/>
        <family val="2"/>
      </rPr>
      <t xml:space="preserve">  - brand/part number spesific. If a substitute is offered, item offered must be equal to original brand</t>
    </r>
  </si>
  <si>
    <t>Freight</t>
  </si>
  <si>
    <t>All freight costs are included with deliveries to JWC locations; Joint Warfare Centre, 4068 Stavanger and Joint Warfare Centre, 4050 Sola and NEC CCIS, 1352 Kolsaas. All locations in Norway Stavanger and Oslo area.</t>
  </si>
  <si>
    <t>Changes of specifications.</t>
  </si>
  <si>
    <t>Detergent/ disinfection for hands</t>
  </si>
  <si>
    <t>Must be in accordance with NS-EN-1500</t>
  </si>
  <si>
    <t>Special attention</t>
  </si>
  <si>
    <r>
      <rPr>
        <b/>
        <i/>
        <u/>
        <sz val="9"/>
        <color rgb="FFFFC000"/>
        <rFont val="Arial"/>
        <family val="2"/>
      </rPr>
      <t xml:space="preserve">Orange colour used: </t>
    </r>
    <r>
      <rPr>
        <b/>
        <sz val="9"/>
        <rFont val="Arial"/>
        <family val="2"/>
      </rPr>
      <t>alcohol base, more than 70% etanol or equivalent (https://www.infeksjonskontroll.no/forebygging/5739)</t>
    </r>
  </si>
  <si>
    <t>Yes</t>
  </si>
  <si>
    <t>No</t>
  </si>
  <si>
    <t>NUMBER</t>
  </si>
  <si>
    <r>
      <t xml:space="preserve">Percentage discount on the public catalog prices
</t>
    </r>
    <r>
      <rPr>
        <sz val="10"/>
        <color rgb="FFFF0000"/>
        <rFont val="Arial"/>
        <family val="2"/>
      </rPr>
      <t>Special attention: If this cell is not filled out, a 0% discount will be applied</t>
    </r>
  </si>
  <si>
    <t>IFB-JWC-25-C004</t>
  </si>
  <si>
    <r>
      <t xml:space="preserve">Bid Reference: </t>
    </r>
    <r>
      <rPr>
        <u/>
        <sz val="11"/>
        <color rgb="FF000000"/>
        <rFont val="Arial"/>
      </rPr>
      <t>JWC-25-C004</t>
    </r>
  </si>
  <si>
    <t>OFFICE SUPPLIES AND CLEANING CONSUMMABLES</t>
  </si>
  <si>
    <t>Link to the item on the supplier catalog</t>
  </si>
  <si>
    <r>
      <rPr>
        <b/>
        <sz val="9"/>
        <color rgb="FFFF0000"/>
        <rFont val="Arial"/>
        <family val="2"/>
      </rPr>
      <t>Unit Price</t>
    </r>
    <r>
      <rPr>
        <b/>
        <sz val="9"/>
        <rFont val="Arial"/>
        <family val="2"/>
      </rPr>
      <t xml:space="preserve"> (based on JWC Unit of Issue, column K divided with L)</t>
    </r>
  </si>
  <si>
    <t>JWC-25-C-0004
OFFICE SUPPLIES AND CLEANING CONSUMABLES</t>
  </si>
  <si>
    <r>
      <t xml:space="preserve">Bid Reference: </t>
    </r>
    <r>
      <rPr>
        <u/>
        <sz val="11"/>
        <rFont val="Arial"/>
        <family val="2"/>
      </rPr>
      <t>ACT-JWC-C-0004</t>
    </r>
  </si>
  <si>
    <t>Deliverable in 96h
Yes/No</t>
  </si>
  <si>
    <t>See samples above.                        Note that some items may not be the unit of issue used by the supplier. For evaluation purpose, supplier needs to break prices to our demands (if wrong prices are entered in column K, result in R may be wrong). Supplier comments, if necessary, the selling quantity (ref column L).</t>
  </si>
  <si>
    <t>Use field comment, column P:     If supplier need to amend any specifications (e.g. by offering a substitute, and the substitute may be considered not the same)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</si>
</sst>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7" formatCode="_([$NOK]\ * #,##0.00_);_([$NOK]\ * \(#,##0.00\);_([$NOK]\ * &quot;-&quot;??_);_(@_)"/>
  </numFmts>
  <fonts count="27" x14ac:knownFonts="1">
    <font>
      <sz val="10"/>
      <name val="Arial"/>
    </font>
    <font>
      <b/>
      <sz val="14"/>
      <name val="Arial"/>
      <family val="2"/>
    </font>
    <font>
      <sz val="8"/>
      <name val="Arial"/>
      <family val="2"/>
    </font>
    <font>
      <sz val="9"/>
      <name val="Arial"/>
      <family val="2"/>
    </font>
    <font>
      <b/>
      <sz val="9"/>
      <name val="Arial"/>
      <family val="2"/>
    </font>
    <font>
      <b/>
      <sz val="10"/>
      <name val="Arial"/>
      <family val="2"/>
    </font>
    <font>
      <sz val="10"/>
      <name val="Arial"/>
      <family val="2"/>
    </font>
    <font>
      <sz val="10"/>
      <name val="Tahoma"/>
      <family val="2"/>
    </font>
    <font>
      <sz val="11"/>
      <name val="Arial"/>
      <family val="2"/>
    </font>
    <font>
      <u/>
      <sz val="11"/>
      <name val="Arial"/>
      <family val="2"/>
    </font>
    <font>
      <b/>
      <sz val="14"/>
      <color theme="0"/>
      <name val="Arial"/>
      <family val="2"/>
    </font>
    <font>
      <b/>
      <sz val="9"/>
      <color theme="0"/>
      <name val="Arial"/>
      <family val="2"/>
    </font>
    <font>
      <b/>
      <sz val="9"/>
      <color rgb="FFFF0000"/>
      <name val="Arial"/>
      <family val="2"/>
    </font>
    <font>
      <sz val="9"/>
      <color theme="1"/>
      <name val="Arial"/>
      <family val="2"/>
    </font>
    <font>
      <b/>
      <sz val="12"/>
      <name val="Arial"/>
      <family val="2"/>
    </font>
    <font>
      <b/>
      <i/>
      <u/>
      <sz val="9"/>
      <color rgb="FFFFC000"/>
      <name val="Arial"/>
      <family val="2"/>
    </font>
    <font>
      <b/>
      <sz val="9"/>
      <color rgb="FF00B050"/>
      <name val="Arial"/>
      <family val="2"/>
    </font>
    <font>
      <b/>
      <sz val="9"/>
      <color theme="1"/>
      <name val="Arial"/>
      <family val="2"/>
    </font>
    <font>
      <sz val="10"/>
      <color rgb="FF00B050"/>
      <name val="Arial"/>
      <family val="2"/>
    </font>
    <font>
      <sz val="10"/>
      <color rgb="FFFF0000"/>
      <name val="Arial"/>
      <family val="2"/>
    </font>
    <font>
      <b/>
      <sz val="11"/>
      <name val="Arial"/>
      <family val="2"/>
    </font>
    <font>
      <b/>
      <sz val="8"/>
      <name val="Arial"/>
      <family val="2"/>
    </font>
    <font>
      <sz val="7"/>
      <name val="Arial"/>
      <family val="2"/>
    </font>
    <font>
      <sz val="11"/>
      <color rgb="FF242424"/>
      <name val="Aptos Narrow"/>
      <charset val="1"/>
    </font>
    <font>
      <sz val="11"/>
      <color rgb="FF000000"/>
      <name val="Arial"/>
      <family val="2"/>
    </font>
    <font>
      <u/>
      <sz val="11"/>
      <color rgb="FF000000"/>
      <name val="Arial"/>
    </font>
    <font>
      <sz val="10"/>
      <name val="Arial"/>
    </font>
  </fonts>
  <fills count="11">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C000"/>
        <bgColor indexed="64"/>
      </patternFill>
    </fill>
    <fill>
      <patternFill patternType="solid">
        <fgColor rgb="FF00B0F0"/>
        <bgColor indexed="64"/>
      </patternFill>
    </fill>
    <fill>
      <patternFill patternType="solid">
        <fgColor theme="4"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indexed="64"/>
      </left>
      <right style="thin">
        <color rgb="FF000000"/>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44" fontId="26" fillId="0" borderId="0" applyFont="0" applyFill="0" applyBorder="0" applyAlignment="0" applyProtection="0"/>
  </cellStyleXfs>
  <cellXfs count="138">
    <xf numFmtId="0" fontId="0" fillId="0" borderId="0" xfId="0"/>
    <xf numFmtId="0" fontId="3" fillId="0" borderId="6" xfId="0" applyFont="1" applyBorder="1"/>
    <xf numFmtId="0" fontId="4" fillId="0" borderId="2" xfId="0" applyFont="1" applyBorder="1"/>
    <xf numFmtId="0" fontId="4" fillId="0" borderId="1" xfId="0" applyFont="1" applyBorder="1"/>
    <xf numFmtId="0" fontId="4" fillId="0" borderId="4" xfId="0" applyFont="1" applyBorder="1"/>
    <xf numFmtId="0" fontId="6" fillId="0" borderId="0" xfId="0" applyFont="1"/>
    <xf numFmtId="0" fontId="4" fillId="0" borderId="1" xfId="0" applyFont="1" applyBorder="1" applyAlignment="1">
      <alignment horizontal="left"/>
    </xf>
    <xf numFmtId="0" fontId="4" fillId="4" borderId="1" xfId="0" applyFont="1" applyFill="1" applyBorder="1"/>
    <xf numFmtId="0" fontId="3" fillId="0" borderId="1" xfId="0" applyFont="1" applyBorder="1"/>
    <xf numFmtId="0" fontId="3" fillId="2" borderId="1" xfId="0" applyFont="1" applyFill="1" applyBorder="1"/>
    <xf numFmtId="0" fontId="3" fillId="2" borderId="6" xfId="0" applyFont="1" applyFill="1" applyBorder="1"/>
    <xf numFmtId="0" fontId="4" fillId="0" borderId="0" xfId="0" applyFont="1"/>
    <xf numFmtId="0" fontId="3" fillId="0" borderId="0" xfId="0" applyFont="1"/>
    <xf numFmtId="0" fontId="4" fillId="0" borderId="7" xfId="0" applyFont="1" applyBorder="1" applyAlignment="1">
      <alignment horizontal="left"/>
    </xf>
    <xf numFmtId="0" fontId="3" fillId="4" borderId="1" xfId="0" applyFont="1" applyFill="1" applyBorder="1"/>
    <xf numFmtId="0" fontId="4" fillId="0" borderId="0" xfId="0" applyFont="1" applyAlignment="1">
      <alignment horizontal="center"/>
    </xf>
    <xf numFmtId="0" fontId="4" fillId="0" borderId="5" xfId="0" applyFont="1" applyBorder="1"/>
    <xf numFmtId="0" fontId="4" fillId="0" borderId="7" xfId="0" applyFont="1" applyBorder="1" applyAlignment="1">
      <alignment wrapText="1"/>
    </xf>
    <xf numFmtId="0" fontId="5" fillId="0" borderId="0" xfId="0" applyFont="1"/>
    <xf numFmtId="0" fontId="4" fillId="5" borderId="0" xfId="0" applyFont="1" applyFill="1"/>
    <xf numFmtId="0" fontId="3" fillId="5" borderId="0" xfId="0" applyFont="1" applyFill="1"/>
    <xf numFmtId="0" fontId="3" fillId="5" borderId="0" xfId="0" applyFont="1" applyFill="1" applyAlignment="1">
      <alignment horizontal="right"/>
    </xf>
    <xf numFmtId="0" fontId="0" fillId="5" borderId="0" xfId="0" applyFill="1"/>
    <xf numFmtId="0" fontId="7" fillId="0" borderId="0" xfId="0" applyFont="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3" fillId="0" borderId="14" xfId="0" applyFont="1" applyBorder="1"/>
    <xf numFmtId="0" fontId="8" fillId="0" borderId="15" xfId="0" applyFont="1" applyBorder="1" applyAlignment="1">
      <alignment vertical="center"/>
    </xf>
    <xf numFmtId="0" fontId="3" fillId="0" borderId="16" xfId="0" applyFont="1" applyBorder="1"/>
    <xf numFmtId="0" fontId="3" fillId="0" borderId="4" xfId="0" applyFont="1" applyBorder="1"/>
    <xf numFmtId="0" fontId="0" fillId="5" borderId="5" xfId="0" applyFill="1" applyBorder="1"/>
    <xf numFmtId="0" fontId="11" fillId="5" borderId="7" xfId="0" applyFont="1" applyFill="1" applyBorder="1"/>
    <xf numFmtId="0" fontId="11" fillId="5" borderId="9" xfId="0" applyFont="1" applyFill="1" applyBorder="1"/>
    <xf numFmtId="0" fontId="10" fillId="5" borderId="0" xfId="0" applyFont="1" applyFill="1" applyAlignment="1">
      <alignment horizontal="center"/>
    </xf>
    <xf numFmtId="0" fontId="3" fillId="5" borderId="3" xfId="0" applyFont="1" applyFill="1" applyBorder="1"/>
    <xf numFmtId="0" fontId="3" fillId="5" borderId="4" xfId="0" applyFont="1" applyFill="1" applyBorder="1"/>
    <xf numFmtId="0" fontId="3" fillId="6" borderId="1" xfId="0" applyFont="1" applyFill="1" applyBorder="1"/>
    <xf numFmtId="0" fontId="3" fillId="4" borderId="6" xfId="0" applyFont="1" applyFill="1" applyBorder="1"/>
    <xf numFmtId="0" fontId="3" fillId="7" borderId="1" xfId="0" applyFont="1" applyFill="1" applyBorder="1"/>
    <xf numFmtId="0" fontId="3" fillId="0" borderId="0" xfId="0" applyFont="1" applyAlignment="1">
      <alignment horizontal="left"/>
    </xf>
    <xf numFmtId="0" fontId="3" fillId="0" borderId="1" xfId="0" applyFont="1" applyBorder="1" applyAlignment="1">
      <alignment horizontal="left"/>
    </xf>
    <xf numFmtId="0" fontId="3" fillId="7" borderId="1" xfId="0" applyFont="1" applyFill="1" applyBorder="1" applyAlignment="1">
      <alignment horizontal="left"/>
    </xf>
    <xf numFmtId="0" fontId="3" fillId="5" borderId="0" xfId="0" applyFont="1" applyFill="1" applyAlignment="1">
      <alignment horizontal="left"/>
    </xf>
    <xf numFmtId="0" fontId="5" fillId="0" borderId="0" xfId="0" applyFont="1" applyAlignment="1">
      <alignment horizontal="left"/>
    </xf>
    <xf numFmtId="0" fontId="4" fillId="4" borderId="2" xfId="0" applyFont="1" applyFill="1" applyBorder="1"/>
    <xf numFmtId="0" fontId="4" fillId="4" borderId="6" xfId="0" applyFont="1" applyFill="1" applyBorder="1"/>
    <xf numFmtId="0" fontId="4" fillId="4" borderId="4" xfId="0" applyFont="1" applyFill="1" applyBorder="1"/>
    <xf numFmtId="0" fontId="0" fillId="4" borderId="1" xfId="0" applyFill="1" applyBorder="1"/>
    <xf numFmtId="2" fontId="4" fillId="0" borderId="7" xfId="0" applyNumberFormat="1" applyFont="1" applyBorder="1" applyAlignment="1">
      <alignment wrapText="1"/>
    </xf>
    <xf numFmtId="12" fontId="3" fillId="4" borderId="1" xfId="0" applyNumberFormat="1" applyFont="1" applyFill="1" applyBorder="1" applyAlignment="1">
      <alignment horizontal="left"/>
    </xf>
    <xf numFmtId="0" fontId="3" fillId="8" borderId="1" xfId="0" applyFont="1" applyFill="1" applyBorder="1"/>
    <xf numFmtId="0" fontId="13" fillId="0" borderId="1" xfId="0" applyFont="1" applyBorder="1"/>
    <xf numFmtId="0" fontId="13" fillId="0" borderId="6" xfId="0" applyFont="1" applyBorder="1"/>
    <xf numFmtId="0" fontId="13" fillId="2" borderId="6" xfId="0" applyFont="1" applyFill="1" applyBorder="1"/>
    <xf numFmtId="0" fontId="3" fillId="0" borderId="1" xfId="0" applyFont="1" applyBorder="1" applyAlignment="1">
      <alignment wrapText="1"/>
    </xf>
    <xf numFmtId="0" fontId="4" fillId="0" borderId="7" xfId="0" applyFont="1" applyBorder="1"/>
    <xf numFmtId="0" fontId="4" fillId="4" borderId="18" xfId="0" applyFont="1" applyFill="1" applyBorder="1"/>
    <xf numFmtId="0" fontId="4" fillId="0" borderId="18" xfId="0" applyFont="1" applyBorder="1"/>
    <xf numFmtId="2" fontId="3" fillId="0" borderId="1" xfId="0" applyNumberFormat="1" applyFont="1" applyBorder="1"/>
    <xf numFmtId="0" fontId="5" fillId="7" borderId="10" xfId="0" applyFont="1" applyFill="1" applyBorder="1" applyAlignment="1">
      <alignment vertical="center" wrapText="1"/>
    </xf>
    <xf numFmtId="0" fontId="4" fillId="0" borderId="7" xfId="0" applyFont="1" applyBorder="1" applyAlignment="1">
      <alignment vertical="center" wrapText="1"/>
    </xf>
    <xf numFmtId="4" fontId="14" fillId="0" borderId="0" xfId="0" applyNumberFormat="1" applyFont="1"/>
    <xf numFmtId="0" fontId="4" fillId="0" borderId="7" xfId="0" applyFont="1" applyBorder="1" applyAlignment="1">
      <alignment horizontal="left" vertical="center" wrapText="1"/>
    </xf>
    <xf numFmtId="0" fontId="4" fillId="0" borderId="9" xfId="0" applyFont="1" applyBorder="1" applyAlignment="1">
      <alignment vertical="center" wrapText="1" shrinkToFit="1"/>
    </xf>
    <xf numFmtId="0" fontId="5" fillId="0" borderId="10" xfId="0" applyFont="1" applyBorder="1" applyAlignment="1">
      <alignment vertical="center" wrapText="1"/>
    </xf>
    <xf numFmtId="4" fontId="3" fillId="0" borderId="1" xfId="0" applyNumberFormat="1" applyFont="1" applyBorder="1"/>
    <xf numFmtId="0" fontId="8" fillId="3" borderId="3" xfId="0" applyFont="1" applyFill="1" applyBorder="1" applyAlignment="1">
      <alignment vertical="center"/>
    </xf>
    <xf numFmtId="0" fontId="0" fillId="3" borderId="17" xfId="0" applyFill="1" applyBorder="1"/>
    <xf numFmtId="0" fontId="3" fillId="3" borderId="18" xfId="0" applyFont="1" applyFill="1" applyBorder="1"/>
    <xf numFmtId="0" fontId="4" fillId="7" borderId="7" xfId="0" applyFont="1" applyFill="1" applyBorder="1" applyAlignment="1">
      <alignment horizontal="left" vertical="center" wrapText="1"/>
    </xf>
    <xf numFmtId="0" fontId="3" fillId="0" borderId="0" xfId="0" applyFont="1" applyAlignment="1">
      <alignment horizontal="right"/>
    </xf>
    <xf numFmtId="0" fontId="17" fillId="0" borderId="1" xfId="0" applyFont="1" applyBorder="1" applyAlignment="1">
      <alignment horizontal="left"/>
    </xf>
    <xf numFmtId="0" fontId="4" fillId="7" borderId="7" xfId="0" applyFont="1" applyFill="1" applyBorder="1" applyAlignment="1">
      <alignment vertical="center" wrapText="1"/>
    </xf>
    <xf numFmtId="0" fontId="18" fillId="0" borderId="0" xfId="0" applyFont="1"/>
    <xf numFmtId="0" fontId="19" fillId="0" borderId="0" xfId="0" applyFont="1"/>
    <xf numFmtId="0" fontId="4" fillId="7" borderId="5" xfId="0" applyFont="1" applyFill="1" applyBorder="1" applyAlignment="1">
      <alignment vertical="center" wrapText="1" shrinkToFit="1"/>
    </xf>
    <xf numFmtId="0" fontId="1" fillId="0" borderId="0" xfId="0" applyFont="1" applyAlignment="1">
      <alignment horizontal="center"/>
    </xf>
    <xf numFmtId="0" fontId="1" fillId="0" borderId="23" xfId="0" applyFont="1" applyBorder="1" applyAlignment="1">
      <alignment horizontal="center"/>
    </xf>
    <xf numFmtId="0" fontId="0" fillId="0" borderId="7" xfId="0" applyBorder="1" applyAlignment="1">
      <alignment horizontal="center" vertical="center"/>
    </xf>
    <xf numFmtId="0" fontId="6" fillId="0" borderId="7" xfId="0" applyFont="1" applyBorder="1" applyAlignment="1">
      <alignment horizontal="center" vertical="center" wrapText="1"/>
    </xf>
    <xf numFmtId="0" fontId="21" fillId="9" borderId="2" xfId="0" applyFont="1" applyFill="1" applyBorder="1" applyAlignment="1">
      <alignment horizontal="center" vertical="center"/>
    </xf>
    <xf numFmtId="10" fontId="22" fillId="10" borderId="24" xfId="0" applyNumberFormat="1" applyFont="1" applyFill="1" applyBorder="1" applyAlignment="1">
      <alignment horizontal="center" vertical="center"/>
    </xf>
    <xf numFmtId="0" fontId="23" fillId="0" borderId="0" xfId="0" applyFont="1"/>
    <xf numFmtId="0" fontId="24" fillId="0" borderId="3" xfId="0" applyFont="1" applyBorder="1" applyAlignment="1">
      <alignment vertical="center"/>
    </xf>
    <xf numFmtId="0" fontId="0" fillId="0" borderId="17" xfId="0" applyBorder="1"/>
    <xf numFmtId="0" fontId="3" fillId="0" borderId="18" xfId="0" applyFont="1" applyBorder="1"/>
    <xf numFmtId="0" fontId="4" fillId="7" borderId="7" xfId="0" applyFont="1" applyFill="1" applyBorder="1" applyAlignment="1">
      <alignment vertical="center" wrapText="1" shrinkToFit="1"/>
    </xf>
    <xf numFmtId="0" fontId="4" fillId="7" borderId="9" xfId="0" applyFont="1" applyFill="1" applyBorder="1" applyAlignment="1">
      <alignment vertical="center" wrapText="1" shrinkToFit="1"/>
    </xf>
    <xf numFmtId="167" fontId="3" fillId="0" borderId="0" xfId="0" applyNumberFormat="1" applyFont="1"/>
    <xf numFmtId="167" fontId="10" fillId="5" borderId="0" xfId="0" applyNumberFormat="1" applyFont="1" applyFill="1" applyAlignment="1">
      <alignment horizontal="center"/>
    </xf>
    <xf numFmtId="167" fontId="4" fillId="0" borderId="7" xfId="0" applyNumberFormat="1" applyFont="1" applyBorder="1" applyAlignment="1">
      <alignment vertical="center" wrapText="1"/>
    </xf>
    <xf numFmtId="167" fontId="3" fillId="5" borderId="0" xfId="0" applyNumberFormat="1" applyFont="1" applyFill="1"/>
    <xf numFmtId="167" fontId="3" fillId="0" borderId="0" xfId="1" applyNumberFormat="1" applyFont="1"/>
    <xf numFmtId="167" fontId="4" fillId="7" borderId="9" xfId="1" applyNumberFormat="1" applyFont="1" applyFill="1" applyBorder="1" applyAlignment="1">
      <alignment vertical="center" wrapText="1" shrinkToFit="1"/>
    </xf>
    <xf numFmtId="167" fontId="3" fillId="0" borderId="1" xfId="1" applyNumberFormat="1" applyFont="1" applyBorder="1"/>
    <xf numFmtId="167" fontId="3" fillId="7" borderId="1" xfId="1" applyNumberFormat="1" applyFont="1" applyFill="1" applyBorder="1"/>
    <xf numFmtId="167" fontId="3" fillId="0" borderId="1" xfId="1" applyNumberFormat="1" applyFont="1" applyBorder="1" applyAlignment="1">
      <alignment horizontal="left"/>
    </xf>
    <xf numFmtId="167" fontId="3" fillId="5" borderId="0" xfId="1" applyNumberFormat="1" applyFont="1" applyFill="1"/>
    <xf numFmtId="0" fontId="1" fillId="0" borderId="10" xfId="0" applyFont="1" applyBorder="1" applyAlignment="1">
      <alignment horizontal="center"/>
    </xf>
    <xf numFmtId="0" fontId="1" fillId="0" borderId="8" xfId="0" applyFont="1" applyBorder="1" applyAlignment="1">
      <alignment horizontal="center"/>
    </xf>
    <xf numFmtId="0" fontId="4" fillId="0" borderId="0" xfId="0" applyFont="1" applyAlignment="1">
      <alignment horizontal="center" wrapText="1"/>
    </xf>
    <xf numFmtId="0" fontId="14" fillId="0" borderId="10" xfId="0" applyFont="1" applyBorder="1" applyAlignment="1">
      <alignment horizontal="center"/>
    </xf>
    <xf numFmtId="0" fontId="14" fillId="0" borderId="8" xfId="0" applyFont="1" applyBorder="1" applyAlignment="1">
      <alignment horizontal="center"/>
    </xf>
    <xf numFmtId="0" fontId="4" fillId="0" borderId="11" xfId="0" applyFont="1" applyBorder="1" applyAlignment="1">
      <alignment horizontal="left"/>
    </xf>
    <xf numFmtId="0" fontId="4" fillId="0" borderId="10"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4" fillId="0" borderId="19" xfId="0" applyFont="1" applyBorder="1" applyAlignment="1">
      <alignment horizontal="center" wrapText="1"/>
    </xf>
    <xf numFmtId="0" fontId="4" fillId="0" borderId="19" xfId="0" applyFont="1" applyBorder="1" applyAlignment="1">
      <alignment horizontal="center" wrapText="1" shrinkToFit="1"/>
    </xf>
    <xf numFmtId="0" fontId="4" fillId="0" borderId="0" xfId="0" applyFont="1" applyAlignment="1">
      <alignment horizontal="center" wrapText="1" shrinkToFit="1"/>
    </xf>
    <xf numFmtId="0" fontId="4" fillId="0" borderId="20" xfId="0" applyFont="1" applyBorder="1" applyAlignment="1">
      <alignment horizontal="center"/>
    </xf>
    <xf numFmtId="0" fontId="4" fillId="0" borderId="21" xfId="0" applyFont="1" applyBorder="1" applyAlignment="1">
      <alignment horizontal="center"/>
    </xf>
    <xf numFmtId="0" fontId="4" fillId="8" borderId="10" xfId="0" applyFont="1" applyFill="1" applyBorder="1" applyAlignment="1">
      <alignment horizontal="left"/>
    </xf>
    <xf numFmtId="0" fontId="4" fillId="8" borderId="8" xfId="0" applyFont="1" applyFill="1" applyBorder="1" applyAlignment="1">
      <alignment horizontal="left"/>
    </xf>
    <xf numFmtId="0" fontId="4" fillId="8" borderId="9" xfId="0" applyFont="1" applyFill="1" applyBorder="1" applyAlignment="1">
      <alignment horizontal="left"/>
    </xf>
    <xf numFmtId="0" fontId="4" fillId="6" borderId="10" xfId="0" applyFont="1" applyFill="1" applyBorder="1" applyAlignment="1">
      <alignment horizontal="left"/>
    </xf>
    <xf numFmtId="0" fontId="4" fillId="6" borderId="8" xfId="0" applyFont="1" applyFill="1" applyBorder="1" applyAlignment="1">
      <alignment horizontal="left"/>
    </xf>
    <xf numFmtId="0" fontId="4" fillId="6" borderId="9" xfId="0" applyFont="1" applyFill="1" applyBorder="1" applyAlignment="1">
      <alignment horizontal="left"/>
    </xf>
    <xf numFmtId="0" fontId="20" fillId="0" borderId="22" xfId="0" applyFont="1" applyBorder="1" applyAlignment="1">
      <alignment horizontal="center"/>
    </xf>
    <xf numFmtId="0" fontId="1" fillId="0" borderId="22" xfId="0" applyFont="1" applyBorder="1" applyAlignment="1">
      <alignment horizontal="center"/>
    </xf>
    <xf numFmtId="0" fontId="0" fillId="0" borderId="10" xfId="0" applyBorder="1" applyAlignment="1">
      <alignment horizontal="center" vertical="center"/>
    </xf>
    <xf numFmtId="0" fontId="0" fillId="0" borderId="9" xfId="0" applyBorder="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xf>
    <xf numFmtId="0" fontId="16" fillId="7" borderId="7" xfId="0" applyFont="1" applyFill="1" applyBorder="1" applyAlignment="1">
      <alignment vertical="center" wrapText="1" shrinkToFit="1"/>
    </xf>
    <xf numFmtId="0" fontId="4" fillId="7" borderId="8" xfId="0" applyFont="1" applyFill="1" applyBorder="1" applyAlignment="1">
      <alignment vertical="center" wrapText="1" shrinkToFit="1"/>
    </xf>
    <xf numFmtId="167" fontId="3" fillId="0" borderId="4" xfId="0" applyNumberFormat="1" applyFont="1" applyBorder="1"/>
    <xf numFmtId="2" fontId="3" fillId="0" borderId="0" xfId="0" applyNumberFormat="1" applyFont="1"/>
    <xf numFmtId="2" fontId="10" fillId="5" borderId="0" xfId="0" applyNumberFormat="1" applyFont="1" applyFill="1" applyAlignment="1">
      <alignment horizontal="center"/>
    </xf>
    <xf numFmtId="2" fontId="14" fillId="0" borderId="0" xfId="0" applyNumberFormat="1" applyFont="1"/>
    <xf numFmtId="167" fontId="3" fillId="4" borderId="4" xfId="0" applyNumberFormat="1" applyFont="1" applyFill="1" applyBorder="1"/>
    <xf numFmtId="2" fontId="11" fillId="5" borderId="25" xfId="0" applyNumberFormat="1" applyFont="1" applyFill="1" applyBorder="1"/>
    <xf numFmtId="2" fontId="0" fillId="5" borderId="1" xfId="0" applyNumberFormat="1" applyFill="1" applyBorder="1"/>
    <xf numFmtId="0" fontId="16" fillId="4" borderId="7" xfId="0" applyFont="1" applyFill="1" applyBorder="1" applyAlignment="1">
      <alignment vertical="center" wrapText="1" shrinkToFit="1"/>
    </xf>
    <xf numFmtId="0" fontId="4" fillId="4" borderId="8" xfId="0" applyFont="1" applyFill="1" applyBorder="1" applyAlignment="1">
      <alignment vertical="center" wrapText="1" shrinkToFit="1"/>
    </xf>
    <xf numFmtId="0" fontId="14" fillId="0" borderId="9" xfId="0" applyFont="1" applyBorder="1" applyAlignment="1">
      <alignment horizontal="center"/>
    </xf>
    <xf numFmtId="0" fontId="3" fillId="5" borderId="1" xfId="0" applyFont="1" applyFill="1" applyBorder="1"/>
    <xf numFmtId="0" fontId="4" fillId="4" borderId="7" xfId="0" applyFont="1" applyFill="1" applyBorder="1" applyAlignment="1">
      <alignment vertical="center" wrapText="1" shrinkToFit="1"/>
    </xf>
  </cellXfs>
  <cellStyles count="2">
    <cellStyle name="Currency" xfId="1" builtinId="4"/>
    <cellStyle name="Normal" xfId="0" builtinId="0"/>
  </cellStyles>
  <dxfs count="3">
    <dxf>
      <border outline="0">
        <top style="medium">
          <color indexed="64"/>
        </top>
      </border>
    </dxf>
    <dxf>
      <border outline="0">
        <bottom style="medium">
          <color indexed="64"/>
        </bottom>
      </border>
    </dxf>
    <dxf>
      <font>
        <b/>
        <i val="0"/>
        <strike val="0"/>
        <condense val="0"/>
        <extend val="0"/>
        <outline val="0"/>
        <shadow val="0"/>
        <u val="none"/>
        <vertAlign val="baseline"/>
        <sz val="9"/>
        <color auto="1"/>
        <name val="Arial"/>
        <family val="2"/>
        <scheme val="none"/>
      </font>
      <fill>
        <patternFill patternType="solid">
          <fgColor indexed="64"/>
          <bgColor theme="3" tint="0.79998168889431442"/>
        </patternFill>
      </fill>
      <alignment horizontal="general" vertical="center"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7EF324-8978-4303-AEA2-8DFC2493E959}" name="Table2" displayName="Table2" ref="B2:B4" totalsRowShown="0" headerRowDxfId="2" headerRowBorderDxfId="1" tableBorderDxfId="0">
  <autoFilter ref="B2:B4" xr:uid="{907EF324-8978-4303-AEA2-8DFC2493E959}"/>
  <tableColumns count="1">
    <tableColumn id="1" xr3:uid="{0F024341-6ED0-4583-9A7D-25A3827D5048}" name="ECO LABEL_x000a_Yes/No"/>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T207"/>
  <sheetViews>
    <sheetView tabSelected="1" topLeftCell="C1" zoomScale="90" zoomScaleNormal="90" zoomScalePageLayoutView="80" workbookViewId="0">
      <pane ySplit="5" topLeftCell="A117" activePane="bottomLeft" state="frozen"/>
      <selection activeCell="D1" sqref="D1"/>
      <selection pane="bottomLeft" activeCell="N129" sqref="N129"/>
    </sheetView>
  </sheetViews>
  <sheetFormatPr defaultRowHeight="12.5" x14ac:dyDescent="0.25"/>
  <cols>
    <col min="1" max="1" width="16" style="12" customWidth="1"/>
    <col min="2" max="2" width="6.7265625" style="12" customWidth="1"/>
    <col min="3" max="3" width="74.81640625" style="12" customWidth="1"/>
    <col min="4" max="4" width="16.54296875" style="12" customWidth="1"/>
    <col min="5" max="5" width="6.453125" style="12" customWidth="1"/>
    <col min="6" max="6" width="9.7265625" style="12" customWidth="1"/>
    <col min="7" max="7" width="31" style="12" customWidth="1"/>
    <col min="8" max="8" width="2" style="12" customWidth="1"/>
    <col min="9" max="9" width="12.54296875" style="39" bestFit="1" customWidth="1"/>
    <col min="10" max="10" width="34.81640625" style="12" customWidth="1"/>
    <col min="11" max="11" width="13.81640625" style="92" customWidth="1"/>
    <col min="12" max="15" width="13.26953125" style="12" customWidth="1"/>
    <col min="16" max="16" width="9.81640625" customWidth="1"/>
    <col min="17" max="17" width="3.54296875" style="12" customWidth="1"/>
    <col min="18" max="18" width="16" style="88" customWidth="1"/>
    <col min="19" max="19" width="18.453125" style="127" customWidth="1"/>
  </cols>
  <sheetData>
    <row r="1" spans="1:19" ht="30" customHeight="1" x14ac:dyDescent="0.25">
      <c r="A1" s="11" t="s">
        <v>0</v>
      </c>
      <c r="B1" s="11"/>
      <c r="D1" s="100" t="s">
        <v>465</v>
      </c>
      <c r="E1" s="100"/>
      <c r="F1" s="100"/>
      <c r="G1" s="100"/>
      <c r="P1" s="12"/>
    </row>
    <row r="2" spans="1:19" ht="17.149999999999999" customHeight="1" x14ac:dyDescent="0.25">
      <c r="A2" s="11" t="s">
        <v>2</v>
      </c>
      <c r="B2" s="11"/>
      <c r="P2" s="12"/>
    </row>
    <row r="3" spans="1:19" ht="17.149999999999999" customHeight="1" thickBot="1" x14ac:dyDescent="0.3">
      <c r="A3" s="11" t="s">
        <v>3</v>
      </c>
      <c r="B3" s="11"/>
      <c r="F3" s="15" t="s">
        <v>4</v>
      </c>
      <c r="G3" s="15"/>
      <c r="P3" s="12"/>
    </row>
    <row r="4" spans="1:19" ht="18" customHeight="1" thickBot="1" x14ac:dyDescent="0.45">
      <c r="F4" s="16"/>
      <c r="G4" s="11"/>
      <c r="H4" s="33"/>
      <c r="I4" s="98" t="s">
        <v>5</v>
      </c>
      <c r="J4" s="99"/>
      <c r="K4" s="99"/>
      <c r="L4" s="99"/>
      <c r="M4" s="99"/>
      <c r="N4" s="99"/>
      <c r="O4" s="99"/>
      <c r="P4" s="99"/>
      <c r="Q4" s="33"/>
      <c r="R4" s="89"/>
      <c r="S4" s="128"/>
    </row>
    <row r="5" spans="1:19" s="5" customFormat="1" ht="57.75" customHeight="1" thickBot="1" x14ac:dyDescent="0.3">
      <c r="A5" s="13" t="s">
        <v>6</v>
      </c>
      <c r="B5" s="13" t="s">
        <v>7</v>
      </c>
      <c r="C5" s="55" t="s">
        <v>8</v>
      </c>
      <c r="D5" s="48" t="s">
        <v>9</v>
      </c>
      <c r="E5" s="17" t="s">
        <v>10</v>
      </c>
      <c r="F5" s="17" t="s">
        <v>11</v>
      </c>
      <c r="G5" s="17" t="s">
        <v>12</v>
      </c>
      <c r="H5" s="32"/>
      <c r="I5" s="69" t="s">
        <v>13</v>
      </c>
      <c r="J5" s="72" t="s">
        <v>14</v>
      </c>
      <c r="K5" s="93" t="s">
        <v>15</v>
      </c>
      <c r="L5" s="87" t="s">
        <v>16</v>
      </c>
      <c r="M5" s="86" t="s">
        <v>463</v>
      </c>
      <c r="N5" s="124" t="s">
        <v>17</v>
      </c>
      <c r="O5" s="125" t="s">
        <v>467</v>
      </c>
      <c r="P5" s="59" t="s">
        <v>18</v>
      </c>
      <c r="Q5" s="32"/>
      <c r="R5" s="90" t="s">
        <v>464</v>
      </c>
      <c r="S5" s="131" t="s">
        <v>19</v>
      </c>
    </row>
    <row r="6" spans="1:19" ht="16" customHeight="1" x14ac:dyDescent="0.25">
      <c r="A6" s="2" t="s">
        <v>20</v>
      </c>
      <c r="B6" s="56"/>
      <c r="C6" s="57"/>
      <c r="D6" s="2"/>
      <c r="E6" s="2"/>
      <c r="F6" s="2"/>
      <c r="G6" s="8"/>
      <c r="H6" s="34" t="s">
        <v>21</v>
      </c>
      <c r="I6" s="40"/>
      <c r="J6" s="8"/>
      <c r="K6" s="94"/>
      <c r="L6" s="8"/>
      <c r="M6" s="8"/>
      <c r="N6" s="8"/>
      <c r="O6" s="8"/>
      <c r="P6" s="8"/>
      <c r="Q6" s="34"/>
      <c r="R6" s="126"/>
      <c r="S6" s="58"/>
    </row>
    <row r="7" spans="1:19" ht="16" customHeight="1" x14ac:dyDescent="0.25">
      <c r="A7" s="3" t="s">
        <v>22</v>
      </c>
      <c r="B7" s="45">
        <v>1</v>
      </c>
      <c r="C7" s="1" t="s">
        <v>23</v>
      </c>
      <c r="D7" s="14" t="s">
        <v>24</v>
      </c>
      <c r="E7" s="8" t="s">
        <v>25</v>
      </c>
      <c r="F7" s="8">
        <v>300</v>
      </c>
      <c r="G7" s="14"/>
      <c r="H7" s="34" t="s">
        <v>21</v>
      </c>
      <c r="I7" s="41"/>
      <c r="J7" s="38"/>
      <c r="K7" s="95">
        <v>0</v>
      </c>
      <c r="L7" s="38">
        <v>1</v>
      </c>
      <c r="M7" s="38"/>
      <c r="N7" s="38"/>
      <c r="O7" s="38"/>
      <c r="P7" s="41"/>
      <c r="Q7" s="35"/>
      <c r="R7" s="126">
        <f>K7/L7</f>
        <v>0</v>
      </c>
      <c r="S7" s="58">
        <f>F7*R7</f>
        <v>0</v>
      </c>
    </row>
    <row r="8" spans="1:19" ht="16" customHeight="1" x14ac:dyDescent="0.25">
      <c r="A8" s="3"/>
      <c r="B8" s="45">
        <v>2</v>
      </c>
      <c r="C8" s="1" t="s">
        <v>26</v>
      </c>
      <c r="D8" s="14" t="s">
        <v>27</v>
      </c>
      <c r="E8" s="8" t="s">
        <v>25</v>
      </c>
      <c r="F8" s="8">
        <v>300</v>
      </c>
      <c r="G8" s="14"/>
      <c r="H8" s="34" t="s">
        <v>21</v>
      </c>
      <c r="I8" s="41"/>
      <c r="J8" s="38"/>
      <c r="K8" s="95">
        <v>0</v>
      </c>
      <c r="L8" s="38">
        <v>1</v>
      </c>
      <c r="M8" s="38"/>
      <c r="N8" s="38"/>
      <c r="O8" s="38"/>
      <c r="P8" s="41"/>
      <c r="Q8" s="35"/>
      <c r="R8" s="126">
        <f t="shared" ref="R8:R20" si="0">K8/L8</f>
        <v>0</v>
      </c>
      <c r="S8" s="58">
        <f t="shared" ref="S7:S20" si="1">F8*R8</f>
        <v>0</v>
      </c>
    </row>
    <row r="9" spans="1:19" ht="16" customHeight="1" x14ac:dyDescent="0.25">
      <c r="A9" s="3"/>
      <c r="B9" s="45">
        <v>3</v>
      </c>
      <c r="C9" s="1" t="s">
        <v>28</v>
      </c>
      <c r="D9" s="14" t="s">
        <v>29</v>
      </c>
      <c r="E9" s="8" t="s">
        <v>25</v>
      </c>
      <c r="F9" s="8">
        <v>10</v>
      </c>
      <c r="G9" s="14"/>
      <c r="H9" s="34" t="s">
        <v>21</v>
      </c>
      <c r="I9" s="41"/>
      <c r="J9" s="38"/>
      <c r="K9" s="95">
        <v>0</v>
      </c>
      <c r="L9" s="38">
        <v>1</v>
      </c>
      <c r="M9" s="38"/>
      <c r="N9" s="38"/>
      <c r="O9" s="38"/>
      <c r="P9" s="41"/>
      <c r="Q9" s="35"/>
      <c r="R9" s="126">
        <f t="shared" si="0"/>
        <v>0</v>
      </c>
      <c r="S9" s="58">
        <f t="shared" si="1"/>
        <v>0</v>
      </c>
    </row>
    <row r="10" spans="1:19" ht="16" customHeight="1" x14ac:dyDescent="0.25">
      <c r="A10" s="3"/>
      <c r="B10" s="45">
        <v>4</v>
      </c>
      <c r="C10" s="8" t="s">
        <v>30</v>
      </c>
      <c r="D10" s="14" t="s">
        <v>31</v>
      </c>
      <c r="E10" s="8" t="s">
        <v>25</v>
      </c>
      <c r="F10" s="8">
        <v>10</v>
      </c>
      <c r="G10" s="14"/>
      <c r="H10" s="34" t="s">
        <v>21</v>
      </c>
      <c r="I10" s="41"/>
      <c r="J10" s="38"/>
      <c r="K10" s="95">
        <v>0</v>
      </c>
      <c r="L10" s="38">
        <v>1</v>
      </c>
      <c r="M10" s="38"/>
      <c r="N10" s="38"/>
      <c r="O10" s="38"/>
      <c r="P10" s="41"/>
      <c r="Q10" s="35"/>
      <c r="R10" s="126">
        <f t="shared" si="0"/>
        <v>0</v>
      </c>
      <c r="S10" s="58">
        <f t="shared" si="1"/>
        <v>0</v>
      </c>
    </row>
    <row r="11" spans="1:19" ht="16" customHeight="1" x14ac:dyDescent="0.25">
      <c r="A11" s="3"/>
      <c r="B11" s="45">
        <v>5</v>
      </c>
      <c r="C11" s="1" t="s">
        <v>32</v>
      </c>
      <c r="D11" s="14" t="s">
        <v>33</v>
      </c>
      <c r="E11" s="8" t="s">
        <v>25</v>
      </c>
      <c r="F11" s="8">
        <v>200</v>
      </c>
      <c r="G11" s="14"/>
      <c r="H11" s="34" t="s">
        <v>21</v>
      </c>
      <c r="I11" s="41"/>
      <c r="J11" s="38"/>
      <c r="K11" s="95">
        <v>0</v>
      </c>
      <c r="L11" s="38">
        <v>1</v>
      </c>
      <c r="M11" s="38"/>
      <c r="N11" s="38"/>
      <c r="O11" s="38"/>
      <c r="P11" s="41"/>
      <c r="Q11" s="35"/>
      <c r="R11" s="126">
        <f t="shared" si="0"/>
        <v>0</v>
      </c>
      <c r="S11" s="58">
        <f t="shared" si="1"/>
        <v>0</v>
      </c>
    </row>
    <row r="12" spans="1:19" ht="16" customHeight="1" x14ac:dyDescent="0.25">
      <c r="A12" s="3"/>
      <c r="B12" s="45">
        <v>6</v>
      </c>
      <c r="C12" s="1" t="s">
        <v>34</v>
      </c>
      <c r="D12" s="14" t="s">
        <v>35</v>
      </c>
      <c r="E12" s="8" t="s">
        <v>25</v>
      </c>
      <c r="F12" s="8">
        <v>200</v>
      </c>
      <c r="G12" s="14"/>
      <c r="H12" s="34" t="s">
        <v>21</v>
      </c>
      <c r="I12" s="41"/>
      <c r="J12" s="38"/>
      <c r="K12" s="95">
        <v>0</v>
      </c>
      <c r="L12" s="38">
        <v>1</v>
      </c>
      <c r="M12" s="38"/>
      <c r="N12" s="38"/>
      <c r="O12" s="38"/>
      <c r="P12" s="41"/>
      <c r="Q12" s="35"/>
      <c r="R12" s="126">
        <f t="shared" si="0"/>
        <v>0</v>
      </c>
      <c r="S12" s="58">
        <f t="shared" si="1"/>
        <v>0</v>
      </c>
    </row>
    <row r="13" spans="1:19" ht="16" customHeight="1" x14ac:dyDescent="0.25">
      <c r="A13" s="3"/>
      <c r="B13" s="45">
        <v>7</v>
      </c>
      <c r="C13" s="1" t="s">
        <v>36</v>
      </c>
      <c r="D13" s="14" t="s">
        <v>37</v>
      </c>
      <c r="E13" s="8" t="s">
        <v>25</v>
      </c>
      <c r="F13" s="8">
        <v>50</v>
      </c>
      <c r="G13" s="14"/>
      <c r="H13" s="34" t="s">
        <v>21</v>
      </c>
      <c r="I13" s="41"/>
      <c r="J13" s="38"/>
      <c r="K13" s="95">
        <v>0</v>
      </c>
      <c r="L13" s="38">
        <v>1</v>
      </c>
      <c r="M13" s="38"/>
      <c r="N13" s="38"/>
      <c r="O13" s="38"/>
      <c r="P13" s="41"/>
      <c r="Q13" s="35"/>
      <c r="R13" s="126">
        <f t="shared" si="0"/>
        <v>0</v>
      </c>
      <c r="S13" s="58">
        <f t="shared" si="1"/>
        <v>0</v>
      </c>
    </row>
    <row r="14" spans="1:19" ht="16" customHeight="1" x14ac:dyDescent="0.25">
      <c r="A14" s="3"/>
      <c r="B14" s="45">
        <v>8</v>
      </c>
      <c r="C14" s="1" t="s">
        <v>38</v>
      </c>
      <c r="D14" s="14" t="s">
        <v>39</v>
      </c>
      <c r="E14" s="8" t="s">
        <v>25</v>
      </c>
      <c r="F14" s="8">
        <v>200</v>
      </c>
      <c r="G14" s="14"/>
      <c r="H14" s="34" t="s">
        <v>21</v>
      </c>
      <c r="I14" s="41"/>
      <c r="J14" s="38"/>
      <c r="K14" s="95">
        <v>0</v>
      </c>
      <c r="L14" s="38">
        <v>1</v>
      </c>
      <c r="M14" s="38"/>
      <c r="N14" s="38"/>
      <c r="O14" s="38"/>
      <c r="P14" s="41"/>
      <c r="Q14" s="35"/>
      <c r="R14" s="126">
        <f t="shared" si="0"/>
        <v>0</v>
      </c>
      <c r="S14" s="58">
        <f t="shared" si="1"/>
        <v>0</v>
      </c>
    </row>
    <row r="15" spans="1:19" ht="16" customHeight="1" x14ac:dyDescent="0.25">
      <c r="A15" s="3"/>
      <c r="B15" s="45">
        <v>9</v>
      </c>
      <c r="C15" s="37" t="s">
        <v>40</v>
      </c>
      <c r="D15" s="14" t="s">
        <v>41</v>
      </c>
      <c r="E15" s="8" t="s">
        <v>25</v>
      </c>
      <c r="F15" s="8">
        <v>50</v>
      </c>
      <c r="G15" s="36" t="s">
        <v>42</v>
      </c>
      <c r="H15" s="34" t="s">
        <v>21</v>
      </c>
      <c r="I15" s="41"/>
      <c r="J15" s="38"/>
      <c r="K15" s="95">
        <v>0</v>
      </c>
      <c r="L15" s="38">
        <v>1</v>
      </c>
      <c r="M15" s="38"/>
      <c r="N15" s="38"/>
      <c r="O15" s="38"/>
      <c r="P15" s="41"/>
      <c r="Q15" s="35"/>
      <c r="R15" s="126">
        <f t="shared" si="0"/>
        <v>0</v>
      </c>
      <c r="S15" s="58">
        <f t="shared" si="1"/>
        <v>0</v>
      </c>
    </row>
    <row r="16" spans="1:19" ht="16" customHeight="1" x14ac:dyDescent="0.25">
      <c r="A16" s="3"/>
      <c r="B16" s="45">
        <v>10</v>
      </c>
      <c r="C16" s="37" t="s">
        <v>43</v>
      </c>
      <c r="D16" s="14" t="s">
        <v>44</v>
      </c>
      <c r="E16" s="8" t="s">
        <v>25</v>
      </c>
      <c r="F16" s="8">
        <v>50</v>
      </c>
      <c r="G16" s="36" t="s">
        <v>42</v>
      </c>
      <c r="H16" s="34" t="s">
        <v>21</v>
      </c>
      <c r="I16" s="41"/>
      <c r="J16" s="38"/>
      <c r="K16" s="95">
        <v>0</v>
      </c>
      <c r="L16" s="38">
        <v>1</v>
      </c>
      <c r="M16" s="38"/>
      <c r="N16" s="38"/>
      <c r="O16" s="38"/>
      <c r="P16" s="41"/>
      <c r="Q16" s="35"/>
      <c r="R16" s="126">
        <f t="shared" si="0"/>
        <v>0</v>
      </c>
      <c r="S16" s="58">
        <f t="shared" si="1"/>
        <v>0</v>
      </c>
    </row>
    <row r="17" spans="1:19" ht="16" customHeight="1" x14ac:dyDescent="0.25">
      <c r="A17" s="3"/>
      <c r="B17" s="45">
        <v>11</v>
      </c>
      <c r="C17" s="37" t="s">
        <v>45</v>
      </c>
      <c r="D17" s="14" t="s">
        <v>46</v>
      </c>
      <c r="E17" s="8" t="s">
        <v>25</v>
      </c>
      <c r="F17" s="8">
        <v>10</v>
      </c>
      <c r="G17" s="36" t="s">
        <v>42</v>
      </c>
      <c r="H17" s="34" t="s">
        <v>21</v>
      </c>
      <c r="I17" s="41"/>
      <c r="J17" s="38"/>
      <c r="K17" s="95">
        <v>0</v>
      </c>
      <c r="L17" s="38">
        <v>1</v>
      </c>
      <c r="M17" s="38"/>
      <c r="N17" s="38"/>
      <c r="O17" s="38"/>
      <c r="P17" s="41"/>
      <c r="Q17" s="35"/>
      <c r="R17" s="126">
        <f t="shared" si="0"/>
        <v>0</v>
      </c>
      <c r="S17" s="58">
        <f t="shared" si="1"/>
        <v>0</v>
      </c>
    </row>
    <row r="18" spans="1:19" ht="16" customHeight="1" x14ac:dyDescent="0.25">
      <c r="A18" s="3"/>
      <c r="B18" s="45">
        <v>12</v>
      </c>
      <c r="C18" s="37" t="s">
        <v>47</v>
      </c>
      <c r="D18" s="14" t="s">
        <v>48</v>
      </c>
      <c r="E18" s="8" t="s">
        <v>25</v>
      </c>
      <c r="F18" s="8">
        <v>200</v>
      </c>
      <c r="G18" s="36" t="s">
        <v>42</v>
      </c>
      <c r="H18" s="34" t="s">
        <v>21</v>
      </c>
      <c r="I18" s="41"/>
      <c r="J18" s="38"/>
      <c r="K18" s="95">
        <v>0</v>
      </c>
      <c r="L18" s="38">
        <v>1</v>
      </c>
      <c r="M18" s="38"/>
      <c r="N18" s="38"/>
      <c r="O18" s="38"/>
      <c r="P18" s="41"/>
      <c r="Q18" s="35"/>
      <c r="R18" s="126">
        <f t="shared" si="0"/>
        <v>0</v>
      </c>
      <c r="S18" s="58">
        <f t="shared" si="1"/>
        <v>0</v>
      </c>
    </row>
    <row r="19" spans="1:19" ht="16" customHeight="1" x14ac:dyDescent="0.25">
      <c r="A19" s="3"/>
      <c r="B19" s="45">
        <v>13</v>
      </c>
      <c r="C19" s="37" t="s">
        <v>49</v>
      </c>
      <c r="D19" s="14" t="s">
        <v>50</v>
      </c>
      <c r="E19" s="8" t="s">
        <v>25</v>
      </c>
      <c r="F19" s="8">
        <v>200</v>
      </c>
      <c r="G19" s="36" t="s">
        <v>42</v>
      </c>
      <c r="H19" s="34" t="s">
        <v>21</v>
      </c>
      <c r="I19" s="41"/>
      <c r="J19" s="38"/>
      <c r="K19" s="95">
        <v>0</v>
      </c>
      <c r="L19" s="38">
        <v>1</v>
      </c>
      <c r="M19" s="38"/>
      <c r="N19" s="38"/>
      <c r="O19" s="38"/>
      <c r="P19" s="41"/>
      <c r="Q19" s="35"/>
      <c r="R19" s="126">
        <f t="shared" si="0"/>
        <v>0</v>
      </c>
      <c r="S19" s="58">
        <f t="shared" si="1"/>
        <v>0</v>
      </c>
    </row>
    <row r="20" spans="1:19" ht="16" customHeight="1" x14ac:dyDescent="0.25">
      <c r="A20" s="3"/>
      <c r="B20" s="45">
        <v>14</v>
      </c>
      <c r="C20" s="37" t="s">
        <v>51</v>
      </c>
      <c r="D20" s="14" t="s">
        <v>52</v>
      </c>
      <c r="E20" s="8" t="s">
        <v>25</v>
      </c>
      <c r="F20" s="8">
        <v>10</v>
      </c>
      <c r="G20" s="36" t="s">
        <v>42</v>
      </c>
      <c r="H20" s="34" t="s">
        <v>21</v>
      </c>
      <c r="I20" s="41"/>
      <c r="J20" s="38"/>
      <c r="K20" s="95">
        <v>0</v>
      </c>
      <c r="L20" s="38">
        <v>1</v>
      </c>
      <c r="M20" s="38"/>
      <c r="N20" s="38"/>
      <c r="O20" s="38"/>
      <c r="P20" s="41"/>
      <c r="Q20" s="35"/>
      <c r="R20" s="126">
        <f t="shared" si="0"/>
        <v>0</v>
      </c>
      <c r="S20" s="58">
        <f t="shared" si="1"/>
        <v>0</v>
      </c>
    </row>
    <row r="21" spans="1:19" ht="16" customHeight="1" x14ac:dyDescent="0.25">
      <c r="A21" s="3"/>
      <c r="B21" s="45"/>
      <c r="C21" s="1"/>
      <c r="D21" s="14"/>
      <c r="E21" s="8"/>
      <c r="F21" s="8"/>
      <c r="G21" s="8"/>
      <c r="H21" s="34" t="s">
        <v>21</v>
      </c>
      <c r="I21" s="40"/>
      <c r="J21" s="40"/>
      <c r="K21" s="96"/>
      <c r="L21" s="40"/>
      <c r="M21" s="8"/>
      <c r="N21" s="8"/>
      <c r="O21" s="8"/>
      <c r="P21" s="8"/>
      <c r="Q21" s="35"/>
      <c r="R21" s="126"/>
      <c r="S21" s="58"/>
    </row>
    <row r="22" spans="1:19" ht="16" customHeight="1" x14ac:dyDescent="0.25">
      <c r="A22" s="3" t="s">
        <v>53</v>
      </c>
      <c r="B22" s="45"/>
      <c r="C22" s="8"/>
      <c r="D22" s="14"/>
      <c r="E22" s="8"/>
      <c r="F22" s="8"/>
      <c r="G22" s="8"/>
      <c r="H22" s="34" t="s">
        <v>21</v>
      </c>
      <c r="I22" s="40"/>
      <c r="J22" s="40"/>
      <c r="K22" s="96"/>
      <c r="L22" s="40"/>
      <c r="M22" s="8"/>
      <c r="N22" s="8"/>
      <c r="O22" s="8"/>
      <c r="P22" s="8"/>
      <c r="Q22" s="35"/>
      <c r="R22" s="126"/>
      <c r="S22" s="58"/>
    </row>
    <row r="23" spans="1:19" ht="16" customHeight="1" x14ac:dyDescent="0.25">
      <c r="A23" s="3" t="s">
        <v>54</v>
      </c>
      <c r="B23" s="45">
        <v>15</v>
      </c>
      <c r="C23" s="8" t="s">
        <v>55</v>
      </c>
      <c r="D23" s="14" t="s">
        <v>56</v>
      </c>
      <c r="E23" s="8" t="s">
        <v>57</v>
      </c>
      <c r="F23" s="8">
        <v>200</v>
      </c>
      <c r="G23" s="14"/>
      <c r="H23" s="34" t="s">
        <v>21</v>
      </c>
      <c r="I23" s="41"/>
      <c r="J23" s="38"/>
      <c r="K23" s="95">
        <v>0</v>
      </c>
      <c r="L23" s="38">
        <v>1</v>
      </c>
      <c r="M23" s="38"/>
      <c r="N23" s="38"/>
      <c r="O23" s="38"/>
      <c r="P23" s="41"/>
      <c r="Q23" s="35"/>
      <c r="R23" s="126">
        <f t="shared" ref="R23:R34" si="2">K23/L23</f>
        <v>0</v>
      </c>
      <c r="S23" s="58">
        <f t="shared" ref="S23:S34" si="3">F23*R23</f>
        <v>0</v>
      </c>
    </row>
    <row r="24" spans="1:19" ht="16" customHeight="1" x14ac:dyDescent="0.25">
      <c r="A24" s="3" t="s">
        <v>58</v>
      </c>
      <c r="B24" s="45">
        <v>16</v>
      </c>
      <c r="C24" s="8" t="s">
        <v>59</v>
      </c>
      <c r="D24" s="14" t="s">
        <v>60</v>
      </c>
      <c r="E24" s="8" t="s">
        <v>25</v>
      </c>
      <c r="F24" s="8">
        <v>50</v>
      </c>
      <c r="G24" s="14"/>
      <c r="H24" s="34" t="s">
        <v>21</v>
      </c>
      <c r="I24" s="41"/>
      <c r="J24" s="38"/>
      <c r="K24" s="95">
        <v>0</v>
      </c>
      <c r="L24" s="38">
        <v>1</v>
      </c>
      <c r="M24" s="38"/>
      <c r="N24" s="38"/>
      <c r="O24" s="38"/>
      <c r="P24" s="41"/>
      <c r="Q24" s="35"/>
      <c r="R24" s="126">
        <f t="shared" si="2"/>
        <v>0</v>
      </c>
      <c r="S24" s="58">
        <f t="shared" si="3"/>
        <v>0</v>
      </c>
    </row>
    <row r="25" spans="1:19" ht="16" customHeight="1" x14ac:dyDescent="0.25">
      <c r="A25" s="3"/>
      <c r="B25" s="45">
        <v>17</v>
      </c>
      <c r="C25" s="8" t="s">
        <v>61</v>
      </c>
      <c r="D25" s="14" t="s">
        <v>62</v>
      </c>
      <c r="E25" s="8" t="s">
        <v>25</v>
      </c>
      <c r="F25" s="8">
        <v>50</v>
      </c>
      <c r="G25" s="14"/>
      <c r="H25" s="34" t="s">
        <v>21</v>
      </c>
      <c r="I25" s="41"/>
      <c r="J25" s="38"/>
      <c r="K25" s="95">
        <v>0</v>
      </c>
      <c r="L25" s="38">
        <v>1</v>
      </c>
      <c r="M25" s="38"/>
      <c r="N25" s="38"/>
      <c r="O25" s="38"/>
      <c r="P25" s="41"/>
      <c r="Q25" s="35"/>
      <c r="R25" s="126">
        <f t="shared" si="2"/>
        <v>0</v>
      </c>
      <c r="S25" s="58">
        <f t="shared" si="3"/>
        <v>0</v>
      </c>
    </row>
    <row r="26" spans="1:19" ht="16" customHeight="1" x14ac:dyDescent="0.25">
      <c r="A26" s="3"/>
      <c r="B26" s="45">
        <v>18</v>
      </c>
      <c r="C26" s="8" t="s">
        <v>63</v>
      </c>
      <c r="D26" s="14" t="s">
        <v>64</v>
      </c>
      <c r="E26" s="8" t="s">
        <v>25</v>
      </c>
      <c r="F26" s="8">
        <v>50</v>
      </c>
      <c r="G26" s="8"/>
      <c r="H26" s="34" t="s">
        <v>21</v>
      </c>
      <c r="I26" s="41"/>
      <c r="J26" s="38"/>
      <c r="K26" s="95">
        <v>0</v>
      </c>
      <c r="L26" s="38">
        <v>1</v>
      </c>
      <c r="M26" s="38"/>
      <c r="N26" s="38"/>
      <c r="O26" s="38"/>
      <c r="P26" s="41"/>
      <c r="Q26" s="35"/>
      <c r="R26" s="126">
        <f t="shared" si="2"/>
        <v>0</v>
      </c>
      <c r="S26" s="58">
        <f t="shared" si="3"/>
        <v>0</v>
      </c>
    </row>
    <row r="27" spans="1:19" ht="16" customHeight="1" x14ac:dyDescent="0.25">
      <c r="A27" s="3"/>
      <c r="B27" s="45">
        <v>19</v>
      </c>
      <c r="C27" s="8" t="s">
        <v>65</v>
      </c>
      <c r="D27" s="14" t="s">
        <v>66</v>
      </c>
      <c r="E27" s="8" t="s">
        <v>25</v>
      </c>
      <c r="F27" s="8">
        <v>50</v>
      </c>
      <c r="G27" s="8"/>
      <c r="H27" s="34" t="s">
        <v>21</v>
      </c>
      <c r="I27" s="41"/>
      <c r="J27" s="38"/>
      <c r="K27" s="95">
        <v>0</v>
      </c>
      <c r="L27" s="38">
        <v>1</v>
      </c>
      <c r="M27" s="38"/>
      <c r="N27" s="38"/>
      <c r="O27" s="38"/>
      <c r="P27" s="41"/>
      <c r="Q27" s="35"/>
      <c r="R27" s="126">
        <f t="shared" si="2"/>
        <v>0</v>
      </c>
      <c r="S27" s="58">
        <f t="shared" si="3"/>
        <v>0</v>
      </c>
    </row>
    <row r="28" spans="1:19" ht="16" customHeight="1" x14ac:dyDescent="0.25">
      <c r="A28" s="3"/>
      <c r="B28" s="45">
        <v>20</v>
      </c>
      <c r="C28" s="8" t="s">
        <v>67</v>
      </c>
      <c r="D28" s="14" t="s">
        <v>68</v>
      </c>
      <c r="E28" s="8" t="s">
        <v>25</v>
      </c>
      <c r="F28" s="8">
        <v>300</v>
      </c>
      <c r="G28" s="8"/>
      <c r="H28" s="34" t="s">
        <v>21</v>
      </c>
      <c r="I28" s="41"/>
      <c r="J28" s="38"/>
      <c r="K28" s="95">
        <v>0</v>
      </c>
      <c r="L28" s="38">
        <v>1</v>
      </c>
      <c r="M28" s="38"/>
      <c r="N28" s="38"/>
      <c r="O28" s="38"/>
      <c r="P28" s="41"/>
      <c r="Q28" s="35"/>
      <c r="R28" s="126">
        <f t="shared" si="2"/>
        <v>0</v>
      </c>
      <c r="S28" s="58">
        <f t="shared" si="3"/>
        <v>0</v>
      </c>
    </row>
    <row r="29" spans="1:19" ht="16" customHeight="1" x14ac:dyDescent="0.25">
      <c r="A29" s="3"/>
      <c r="B29" s="45">
        <v>21</v>
      </c>
      <c r="C29" s="51" t="s">
        <v>69</v>
      </c>
      <c r="D29" s="14" t="s">
        <v>70</v>
      </c>
      <c r="E29" s="8" t="s">
        <v>57</v>
      </c>
      <c r="F29" s="8">
        <v>300</v>
      </c>
      <c r="G29" s="8"/>
      <c r="H29" s="34" t="s">
        <v>21</v>
      </c>
      <c r="I29" s="41"/>
      <c r="J29" s="38"/>
      <c r="K29" s="95">
        <v>0</v>
      </c>
      <c r="L29" s="38">
        <v>1</v>
      </c>
      <c r="M29" s="38"/>
      <c r="N29" s="38"/>
      <c r="O29" s="38"/>
      <c r="P29" s="41"/>
      <c r="Q29" s="35"/>
      <c r="R29" s="126">
        <f t="shared" si="2"/>
        <v>0</v>
      </c>
      <c r="S29" s="58">
        <f t="shared" si="3"/>
        <v>0</v>
      </c>
    </row>
    <row r="30" spans="1:19" ht="16" customHeight="1" x14ac:dyDescent="0.25">
      <c r="A30" s="3"/>
      <c r="B30" s="45">
        <v>22</v>
      </c>
      <c r="C30" s="8" t="s">
        <v>71</v>
      </c>
      <c r="D30" s="14" t="s">
        <v>72</v>
      </c>
      <c r="E30" s="8" t="s">
        <v>25</v>
      </c>
      <c r="F30" s="8">
        <v>10</v>
      </c>
      <c r="G30" s="8"/>
      <c r="H30" s="34" t="s">
        <v>21</v>
      </c>
      <c r="I30" s="41"/>
      <c r="J30" s="38"/>
      <c r="K30" s="95">
        <v>0</v>
      </c>
      <c r="L30" s="38">
        <v>1</v>
      </c>
      <c r="M30" s="38"/>
      <c r="N30" s="38"/>
      <c r="O30" s="38"/>
      <c r="P30" s="41"/>
      <c r="Q30" s="35"/>
      <c r="R30" s="126">
        <f t="shared" si="2"/>
        <v>0</v>
      </c>
      <c r="S30" s="58">
        <f t="shared" si="3"/>
        <v>0</v>
      </c>
    </row>
    <row r="31" spans="1:19" ht="16" customHeight="1" x14ac:dyDescent="0.25">
      <c r="A31" s="3"/>
      <c r="B31" s="45">
        <v>23</v>
      </c>
      <c r="C31" s="8" t="s">
        <v>73</v>
      </c>
      <c r="D31" s="14" t="s">
        <v>74</v>
      </c>
      <c r="E31" s="8" t="s">
        <v>25</v>
      </c>
      <c r="F31" s="8">
        <v>10</v>
      </c>
      <c r="G31" s="8"/>
      <c r="H31" s="34" t="s">
        <v>21</v>
      </c>
      <c r="I31" s="41"/>
      <c r="J31" s="38"/>
      <c r="K31" s="95">
        <v>0</v>
      </c>
      <c r="L31" s="38">
        <v>1</v>
      </c>
      <c r="M31" s="38"/>
      <c r="N31" s="38"/>
      <c r="O31" s="38"/>
      <c r="P31" s="41"/>
      <c r="Q31" s="35"/>
      <c r="R31" s="126">
        <f t="shared" si="2"/>
        <v>0</v>
      </c>
      <c r="S31" s="58">
        <f t="shared" si="3"/>
        <v>0</v>
      </c>
    </row>
    <row r="32" spans="1:19" ht="16" customHeight="1" x14ac:dyDescent="0.25">
      <c r="A32" s="3"/>
      <c r="B32" s="45">
        <v>24</v>
      </c>
      <c r="C32" s="8" t="s">
        <v>75</v>
      </c>
      <c r="D32" s="14" t="s">
        <v>76</v>
      </c>
      <c r="E32" s="8" t="s">
        <v>25</v>
      </c>
      <c r="F32" s="8">
        <v>10</v>
      </c>
      <c r="G32" s="8"/>
      <c r="H32" s="34" t="s">
        <v>21</v>
      </c>
      <c r="I32" s="41"/>
      <c r="J32" s="38"/>
      <c r="K32" s="95">
        <v>0</v>
      </c>
      <c r="L32" s="38">
        <v>1</v>
      </c>
      <c r="M32" s="38"/>
      <c r="N32" s="38"/>
      <c r="O32" s="38"/>
      <c r="P32" s="41"/>
      <c r="Q32" s="35"/>
      <c r="R32" s="126">
        <f t="shared" si="2"/>
        <v>0</v>
      </c>
      <c r="S32" s="58">
        <f t="shared" si="3"/>
        <v>0</v>
      </c>
    </row>
    <row r="33" spans="1:19" ht="16" customHeight="1" x14ac:dyDescent="0.25">
      <c r="A33" s="3"/>
      <c r="B33" s="45">
        <v>25</v>
      </c>
      <c r="C33" s="8" t="s">
        <v>77</v>
      </c>
      <c r="D33" s="14" t="s">
        <v>78</v>
      </c>
      <c r="E33" s="8" t="s">
        <v>25</v>
      </c>
      <c r="F33" s="8">
        <v>10</v>
      </c>
      <c r="G33" s="8"/>
      <c r="H33" s="34" t="s">
        <v>21</v>
      </c>
      <c r="I33" s="41"/>
      <c r="J33" s="38"/>
      <c r="K33" s="95">
        <v>0</v>
      </c>
      <c r="L33" s="38">
        <v>1</v>
      </c>
      <c r="M33" s="38"/>
      <c r="N33" s="38"/>
      <c r="O33" s="38"/>
      <c r="P33" s="41"/>
      <c r="Q33" s="35"/>
      <c r="R33" s="126">
        <f t="shared" si="2"/>
        <v>0</v>
      </c>
      <c r="S33" s="58">
        <f t="shared" si="3"/>
        <v>0</v>
      </c>
    </row>
    <row r="34" spans="1:19" ht="16" customHeight="1" x14ac:dyDescent="0.25">
      <c r="A34" s="3"/>
      <c r="B34" s="45">
        <v>26</v>
      </c>
      <c r="C34" s="8" t="s">
        <v>79</v>
      </c>
      <c r="D34" s="14" t="s">
        <v>80</v>
      </c>
      <c r="E34" s="8" t="s">
        <v>57</v>
      </c>
      <c r="F34" s="8">
        <v>200</v>
      </c>
      <c r="G34" s="8"/>
      <c r="H34" s="34" t="s">
        <v>21</v>
      </c>
      <c r="I34" s="41"/>
      <c r="J34" s="38"/>
      <c r="K34" s="95">
        <v>0</v>
      </c>
      <c r="L34" s="38">
        <v>1</v>
      </c>
      <c r="M34" s="38"/>
      <c r="N34" s="38"/>
      <c r="O34" s="38"/>
      <c r="P34" s="41"/>
      <c r="Q34" s="35"/>
      <c r="R34" s="126">
        <f t="shared" si="2"/>
        <v>0</v>
      </c>
      <c r="S34" s="58">
        <f t="shared" si="3"/>
        <v>0</v>
      </c>
    </row>
    <row r="35" spans="1:19" ht="15.75" customHeight="1" x14ac:dyDescent="0.25">
      <c r="A35" s="3"/>
      <c r="B35" s="45"/>
      <c r="C35" s="1"/>
      <c r="D35" s="14"/>
      <c r="E35" s="8"/>
      <c r="F35" s="8"/>
      <c r="G35" s="8"/>
      <c r="H35" s="34" t="s">
        <v>21</v>
      </c>
      <c r="I35" s="40"/>
      <c r="J35" s="40"/>
      <c r="K35" s="96"/>
      <c r="L35" s="40"/>
      <c r="M35" s="8"/>
      <c r="N35" s="8"/>
      <c r="O35" s="8"/>
      <c r="P35" s="8"/>
      <c r="Q35" s="35"/>
      <c r="R35" s="126"/>
      <c r="S35" s="58"/>
    </row>
    <row r="36" spans="1:19" ht="16" customHeight="1" x14ac:dyDescent="0.25">
      <c r="A36" s="3" t="s">
        <v>81</v>
      </c>
      <c r="B36" s="45"/>
      <c r="C36" s="1"/>
      <c r="D36" s="14"/>
      <c r="E36" s="8"/>
      <c r="F36" s="8"/>
      <c r="G36" s="8"/>
      <c r="H36" s="34" t="s">
        <v>21</v>
      </c>
      <c r="I36" s="40"/>
      <c r="J36" s="40"/>
      <c r="K36" s="96"/>
      <c r="L36" s="40"/>
      <c r="M36" s="8"/>
      <c r="N36" s="8"/>
      <c r="O36" s="8"/>
      <c r="P36" s="8"/>
      <c r="Q36" s="35"/>
      <c r="R36" s="126"/>
      <c r="S36" s="58"/>
    </row>
    <row r="37" spans="1:19" ht="16" customHeight="1" x14ac:dyDescent="0.25">
      <c r="A37" s="3" t="s">
        <v>82</v>
      </c>
      <c r="B37" s="45">
        <v>27</v>
      </c>
      <c r="C37" s="52" t="s">
        <v>83</v>
      </c>
      <c r="D37" s="14" t="s">
        <v>84</v>
      </c>
      <c r="E37" s="8" t="s">
        <v>25</v>
      </c>
      <c r="F37" s="8">
        <v>50</v>
      </c>
      <c r="G37" s="8"/>
      <c r="H37" s="34" t="s">
        <v>21</v>
      </c>
      <c r="I37" s="41"/>
      <c r="J37" s="38"/>
      <c r="K37" s="95">
        <v>0</v>
      </c>
      <c r="L37" s="38">
        <v>1</v>
      </c>
      <c r="M37" s="38"/>
      <c r="N37" s="38"/>
      <c r="O37" s="38"/>
      <c r="P37" s="41"/>
      <c r="Q37" s="35"/>
      <c r="R37" s="126">
        <f t="shared" ref="R37:R48" si="4">K37/L37</f>
        <v>0</v>
      </c>
      <c r="S37" s="58">
        <f t="shared" ref="S37:S48" si="5">F37*R37</f>
        <v>0</v>
      </c>
    </row>
    <row r="38" spans="1:19" ht="16" customHeight="1" x14ac:dyDescent="0.25">
      <c r="A38" s="3"/>
      <c r="B38" s="45">
        <v>28</v>
      </c>
      <c r="C38" s="51" t="s">
        <v>85</v>
      </c>
      <c r="D38" s="8" t="s">
        <v>86</v>
      </c>
      <c r="E38" s="8" t="s">
        <v>25</v>
      </c>
      <c r="F38" s="8">
        <v>10</v>
      </c>
      <c r="G38" s="8"/>
      <c r="H38" s="34" t="s">
        <v>21</v>
      </c>
      <c r="I38" s="41"/>
      <c r="J38" s="38"/>
      <c r="K38" s="95">
        <v>0</v>
      </c>
      <c r="L38" s="38">
        <v>1</v>
      </c>
      <c r="M38" s="38"/>
      <c r="N38" s="38"/>
      <c r="O38" s="38"/>
      <c r="P38" s="41"/>
      <c r="Q38" s="35"/>
      <c r="R38" s="126">
        <f t="shared" si="4"/>
        <v>0</v>
      </c>
      <c r="S38" s="58">
        <f t="shared" si="5"/>
        <v>0</v>
      </c>
    </row>
    <row r="39" spans="1:19" ht="16" customHeight="1" x14ac:dyDescent="0.25">
      <c r="A39" s="3"/>
      <c r="B39" s="7">
        <v>29</v>
      </c>
      <c r="C39" s="51" t="s">
        <v>87</v>
      </c>
      <c r="D39" s="14" t="s">
        <v>88</v>
      </c>
      <c r="E39" s="8" t="s">
        <v>25</v>
      </c>
      <c r="F39" s="8">
        <v>100</v>
      </c>
      <c r="G39" s="8"/>
      <c r="H39" s="34" t="s">
        <v>21</v>
      </c>
      <c r="I39" s="41"/>
      <c r="J39" s="38"/>
      <c r="K39" s="95">
        <v>0</v>
      </c>
      <c r="L39" s="38">
        <v>1</v>
      </c>
      <c r="M39" s="38"/>
      <c r="N39" s="38"/>
      <c r="O39" s="38"/>
      <c r="P39" s="41"/>
      <c r="Q39" s="35"/>
      <c r="R39" s="126">
        <f t="shared" si="4"/>
        <v>0</v>
      </c>
      <c r="S39" s="58">
        <f t="shared" si="5"/>
        <v>0</v>
      </c>
    </row>
    <row r="40" spans="1:19" ht="16" customHeight="1" x14ac:dyDescent="0.25">
      <c r="A40" s="3"/>
      <c r="B40" s="7">
        <v>30</v>
      </c>
      <c r="C40" s="9" t="s">
        <v>89</v>
      </c>
      <c r="D40" s="14" t="s">
        <v>90</v>
      </c>
      <c r="E40" s="8" t="s">
        <v>25</v>
      </c>
      <c r="F40" s="8">
        <v>400</v>
      </c>
      <c r="G40" s="8"/>
      <c r="H40" s="34" t="s">
        <v>21</v>
      </c>
      <c r="I40" s="41"/>
      <c r="J40" s="38"/>
      <c r="K40" s="95">
        <v>0</v>
      </c>
      <c r="L40" s="38">
        <v>1</v>
      </c>
      <c r="M40" s="38"/>
      <c r="N40" s="38"/>
      <c r="O40" s="38"/>
      <c r="P40" s="41"/>
      <c r="Q40" s="35"/>
      <c r="R40" s="126">
        <f t="shared" si="4"/>
        <v>0</v>
      </c>
      <c r="S40" s="58">
        <f t="shared" si="5"/>
        <v>0</v>
      </c>
    </row>
    <row r="41" spans="1:19" ht="16" customHeight="1" x14ac:dyDescent="0.25">
      <c r="A41" s="3"/>
      <c r="B41" s="45">
        <v>31</v>
      </c>
      <c r="C41" s="53" t="s">
        <v>91</v>
      </c>
      <c r="D41" s="14" t="s">
        <v>92</v>
      </c>
      <c r="E41" s="8" t="s">
        <v>25</v>
      </c>
      <c r="F41" s="8">
        <v>400</v>
      </c>
      <c r="G41" s="8"/>
      <c r="H41" s="34" t="s">
        <v>21</v>
      </c>
      <c r="I41" s="41"/>
      <c r="J41" s="38"/>
      <c r="K41" s="95">
        <v>0</v>
      </c>
      <c r="L41" s="38">
        <v>1</v>
      </c>
      <c r="M41" s="38"/>
      <c r="N41" s="38"/>
      <c r="O41" s="38"/>
      <c r="P41" s="41"/>
      <c r="Q41" s="35"/>
      <c r="R41" s="126">
        <f t="shared" si="4"/>
        <v>0</v>
      </c>
      <c r="S41" s="58">
        <f t="shared" si="5"/>
        <v>0</v>
      </c>
    </row>
    <row r="42" spans="1:19" ht="16" customHeight="1" x14ac:dyDescent="0.25">
      <c r="A42" s="3"/>
      <c r="B42" s="7">
        <v>32</v>
      </c>
      <c r="C42" s="8" t="s">
        <v>93</v>
      </c>
      <c r="D42" s="14" t="s">
        <v>94</v>
      </c>
      <c r="E42" s="8" t="s">
        <v>25</v>
      </c>
      <c r="F42" s="8">
        <v>200</v>
      </c>
      <c r="G42" s="8"/>
      <c r="H42" s="34" t="s">
        <v>21</v>
      </c>
      <c r="I42" s="41"/>
      <c r="J42" s="38"/>
      <c r="K42" s="95">
        <v>0</v>
      </c>
      <c r="L42" s="38">
        <v>1</v>
      </c>
      <c r="M42" s="38"/>
      <c r="N42" s="38"/>
      <c r="O42" s="38"/>
      <c r="P42" s="41"/>
      <c r="Q42" s="35"/>
      <c r="R42" s="126">
        <f t="shared" si="4"/>
        <v>0</v>
      </c>
      <c r="S42" s="58">
        <f t="shared" si="5"/>
        <v>0</v>
      </c>
    </row>
    <row r="43" spans="1:19" ht="16" customHeight="1" x14ac:dyDescent="0.25">
      <c r="A43" s="3"/>
      <c r="B43" s="7">
        <v>33</v>
      </c>
      <c r="C43" s="8" t="s">
        <v>95</v>
      </c>
      <c r="D43" s="14" t="s">
        <v>96</v>
      </c>
      <c r="E43" s="8" t="s">
        <v>25</v>
      </c>
      <c r="F43" s="8">
        <v>10</v>
      </c>
      <c r="G43" s="8"/>
      <c r="H43" s="34" t="s">
        <v>21</v>
      </c>
      <c r="I43" s="41"/>
      <c r="J43" s="38"/>
      <c r="K43" s="95">
        <v>0</v>
      </c>
      <c r="L43" s="38">
        <v>1</v>
      </c>
      <c r="M43" s="38"/>
      <c r="N43" s="38"/>
      <c r="O43" s="38"/>
      <c r="P43" s="41"/>
      <c r="Q43" s="35"/>
      <c r="R43" s="126">
        <f t="shared" si="4"/>
        <v>0</v>
      </c>
      <c r="S43" s="58">
        <f t="shared" si="5"/>
        <v>0</v>
      </c>
    </row>
    <row r="44" spans="1:19" ht="16" customHeight="1" x14ac:dyDescent="0.25">
      <c r="A44" s="3"/>
      <c r="B44" s="45">
        <v>34</v>
      </c>
      <c r="C44" s="8" t="s">
        <v>97</v>
      </c>
      <c r="D44" s="14" t="s">
        <v>98</v>
      </c>
      <c r="E44" s="8" t="s">
        <v>25</v>
      </c>
      <c r="F44" s="8">
        <v>50</v>
      </c>
      <c r="G44" s="8"/>
      <c r="H44" s="34" t="s">
        <v>21</v>
      </c>
      <c r="I44" s="41"/>
      <c r="J44" s="38"/>
      <c r="K44" s="95">
        <v>0</v>
      </c>
      <c r="L44" s="38">
        <v>1</v>
      </c>
      <c r="M44" s="38"/>
      <c r="N44" s="38"/>
      <c r="O44" s="38"/>
      <c r="P44" s="41"/>
      <c r="Q44" s="35"/>
      <c r="R44" s="126">
        <f t="shared" si="4"/>
        <v>0</v>
      </c>
      <c r="S44" s="58">
        <f t="shared" si="5"/>
        <v>0</v>
      </c>
    </row>
    <row r="45" spans="1:19" ht="16" customHeight="1" x14ac:dyDescent="0.25">
      <c r="A45" s="3"/>
      <c r="B45" s="7">
        <v>35</v>
      </c>
      <c r="C45" s="8" t="s">
        <v>99</v>
      </c>
      <c r="D45" s="14" t="s">
        <v>100</v>
      </c>
      <c r="E45" s="8" t="s">
        <v>25</v>
      </c>
      <c r="F45" s="8">
        <v>10</v>
      </c>
      <c r="G45" s="8"/>
      <c r="H45" s="34" t="s">
        <v>21</v>
      </c>
      <c r="I45" s="41"/>
      <c r="J45" s="38"/>
      <c r="K45" s="95">
        <v>0</v>
      </c>
      <c r="L45" s="38">
        <v>1</v>
      </c>
      <c r="M45" s="38"/>
      <c r="N45" s="38"/>
      <c r="O45" s="38"/>
      <c r="P45" s="41"/>
      <c r="Q45" s="35"/>
      <c r="R45" s="126">
        <f t="shared" si="4"/>
        <v>0</v>
      </c>
      <c r="S45" s="58">
        <f t="shared" si="5"/>
        <v>0</v>
      </c>
    </row>
    <row r="46" spans="1:19" ht="16" customHeight="1" x14ac:dyDescent="0.25">
      <c r="A46" s="3"/>
      <c r="B46" s="7">
        <v>36</v>
      </c>
      <c r="C46" s="1" t="s">
        <v>101</v>
      </c>
      <c r="D46" s="14" t="s">
        <v>102</v>
      </c>
      <c r="E46" s="8" t="s">
        <v>103</v>
      </c>
      <c r="F46" s="8">
        <v>100</v>
      </c>
      <c r="G46" s="8" t="s">
        <v>104</v>
      </c>
      <c r="H46" s="34" t="s">
        <v>21</v>
      </c>
      <c r="I46" s="41"/>
      <c r="J46" s="38"/>
      <c r="K46" s="95">
        <v>0</v>
      </c>
      <c r="L46" s="38">
        <v>1</v>
      </c>
      <c r="M46" s="38"/>
      <c r="N46" s="38"/>
      <c r="O46" s="38"/>
      <c r="P46" s="41"/>
      <c r="Q46" s="35"/>
      <c r="R46" s="126">
        <f t="shared" si="4"/>
        <v>0</v>
      </c>
      <c r="S46" s="58">
        <f t="shared" si="5"/>
        <v>0</v>
      </c>
    </row>
    <row r="47" spans="1:19" ht="16" customHeight="1" x14ac:dyDescent="0.25">
      <c r="A47" s="3"/>
      <c r="B47" s="45">
        <v>37</v>
      </c>
      <c r="C47" s="1" t="s">
        <v>105</v>
      </c>
      <c r="D47" s="14" t="s">
        <v>106</v>
      </c>
      <c r="E47" s="8" t="s">
        <v>103</v>
      </c>
      <c r="F47" s="8">
        <v>200</v>
      </c>
      <c r="G47" s="8" t="s">
        <v>104</v>
      </c>
      <c r="H47" s="34" t="s">
        <v>21</v>
      </c>
      <c r="I47" s="41"/>
      <c r="J47" s="38"/>
      <c r="K47" s="95">
        <v>0</v>
      </c>
      <c r="L47" s="38">
        <v>1</v>
      </c>
      <c r="M47" s="38"/>
      <c r="N47" s="38"/>
      <c r="O47" s="38"/>
      <c r="P47" s="41"/>
      <c r="Q47" s="35"/>
      <c r="R47" s="126">
        <f>K47/L47</f>
        <v>0</v>
      </c>
      <c r="S47" s="58">
        <f t="shared" si="5"/>
        <v>0</v>
      </c>
    </row>
    <row r="48" spans="1:19" ht="16" customHeight="1" x14ac:dyDescent="0.25">
      <c r="A48" s="3"/>
      <c r="B48" s="7">
        <v>38</v>
      </c>
      <c r="C48" s="1" t="s">
        <v>107</v>
      </c>
      <c r="D48" s="14" t="s">
        <v>108</v>
      </c>
      <c r="E48" s="8" t="s">
        <v>103</v>
      </c>
      <c r="F48" s="8">
        <v>20</v>
      </c>
      <c r="G48" s="8" t="s">
        <v>104</v>
      </c>
      <c r="H48" s="34" t="s">
        <v>21</v>
      </c>
      <c r="I48" s="41"/>
      <c r="J48" s="38"/>
      <c r="K48" s="95">
        <v>0</v>
      </c>
      <c r="L48" s="38">
        <v>1</v>
      </c>
      <c r="M48" s="38"/>
      <c r="N48" s="38"/>
      <c r="O48" s="38"/>
      <c r="P48" s="41"/>
      <c r="Q48" s="35"/>
      <c r="R48" s="126">
        <f t="shared" si="4"/>
        <v>0</v>
      </c>
      <c r="S48" s="58">
        <f t="shared" si="5"/>
        <v>0</v>
      </c>
    </row>
    <row r="49" spans="1:19" ht="16" customHeight="1" x14ac:dyDescent="0.25">
      <c r="A49" s="3"/>
      <c r="B49" s="45"/>
      <c r="C49" s="10"/>
      <c r="D49" s="14"/>
      <c r="E49" s="8"/>
      <c r="F49" s="8"/>
      <c r="G49" s="8"/>
      <c r="H49" s="34" t="s">
        <v>21</v>
      </c>
      <c r="I49" s="40"/>
      <c r="J49" s="40"/>
      <c r="K49" s="96"/>
      <c r="L49" s="40"/>
      <c r="M49" s="8"/>
      <c r="N49" s="8"/>
      <c r="O49" s="8"/>
      <c r="P49" s="8"/>
      <c r="Q49" s="35"/>
      <c r="R49" s="126"/>
      <c r="S49" s="58"/>
    </row>
    <row r="50" spans="1:19" ht="16" customHeight="1" x14ac:dyDescent="0.25">
      <c r="A50" s="3" t="s">
        <v>109</v>
      </c>
      <c r="B50" s="45"/>
      <c r="C50" s="1"/>
      <c r="D50" s="14"/>
      <c r="E50" s="8"/>
      <c r="F50" s="8"/>
      <c r="G50" s="8"/>
      <c r="H50" s="34" t="s">
        <v>21</v>
      </c>
      <c r="I50" s="40"/>
      <c r="J50" s="40"/>
      <c r="K50" s="96"/>
      <c r="L50" s="40"/>
      <c r="M50" s="8"/>
      <c r="N50" s="8"/>
      <c r="O50" s="8"/>
      <c r="P50" s="8"/>
      <c r="Q50" s="35"/>
      <c r="R50" s="126"/>
      <c r="S50" s="58"/>
    </row>
    <row r="51" spans="1:19" ht="16" customHeight="1" x14ac:dyDescent="0.25">
      <c r="A51" s="3" t="s">
        <v>110</v>
      </c>
      <c r="B51" s="45">
        <v>39</v>
      </c>
      <c r="C51" s="1" t="s">
        <v>111</v>
      </c>
      <c r="D51" s="14" t="s">
        <v>112</v>
      </c>
      <c r="E51" s="8" t="s">
        <v>25</v>
      </c>
      <c r="F51" s="8">
        <v>200</v>
      </c>
      <c r="G51" s="8"/>
      <c r="H51" s="34" t="s">
        <v>21</v>
      </c>
      <c r="I51" s="41"/>
      <c r="J51" s="38"/>
      <c r="K51" s="95">
        <v>0</v>
      </c>
      <c r="L51" s="38">
        <v>1</v>
      </c>
      <c r="M51" s="38"/>
      <c r="N51" s="38"/>
      <c r="O51" s="38"/>
      <c r="P51" s="41"/>
      <c r="Q51" s="35"/>
      <c r="R51" s="126">
        <f t="shared" ref="R51:R68" si="6">K51/L51</f>
        <v>0</v>
      </c>
      <c r="S51" s="58">
        <f t="shared" ref="S51:S68" si="7">F51*R51</f>
        <v>0</v>
      </c>
    </row>
    <row r="52" spans="1:19" ht="16" customHeight="1" x14ac:dyDescent="0.25">
      <c r="A52" s="3"/>
      <c r="B52" s="45">
        <v>40</v>
      </c>
      <c r="C52" s="1" t="s">
        <v>113</v>
      </c>
      <c r="D52" s="14" t="s">
        <v>114</v>
      </c>
      <c r="E52" s="8" t="s">
        <v>25</v>
      </c>
      <c r="F52" s="8">
        <v>100</v>
      </c>
      <c r="G52" s="8"/>
      <c r="H52" s="34" t="s">
        <v>21</v>
      </c>
      <c r="I52" s="41"/>
      <c r="J52" s="38"/>
      <c r="K52" s="95">
        <v>0</v>
      </c>
      <c r="L52" s="38">
        <v>1</v>
      </c>
      <c r="M52" s="38"/>
      <c r="N52" s="38"/>
      <c r="O52" s="38"/>
      <c r="P52" s="41"/>
      <c r="Q52" s="35"/>
      <c r="R52" s="126">
        <f t="shared" si="6"/>
        <v>0</v>
      </c>
      <c r="S52" s="58">
        <f t="shared" si="7"/>
        <v>0</v>
      </c>
    </row>
    <row r="53" spans="1:19" ht="16" customHeight="1" x14ac:dyDescent="0.25">
      <c r="A53" s="3"/>
      <c r="B53" s="45">
        <v>41</v>
      </c>
      <c r="C53" s="1" t="s">
        <v>115</v>
      </c>
      <c r="D53" s="14" t="s">
        <v>116</v>
      </c>
      <c r="E53" s="8" t="s">
        <v>25</v>
      </c>
      <c r="F53" s="8">
        <v>50</v>
      </c>
      <c r="G53" s="8"/>
      <c r="H53" s="34" t="s">
        <v>21</v>
      </c>
      <c r="I53" s="41"/>
      <c r="J53" s="38"/>
      <c r="K53" s="95">
        <v>0</v>
      </c>
      <c r="L53" s="38">
        <v>1</v>
      </c>
      <c r="M53" s="38"/>
      <c r="N53" s="38"/>
      <c r="O53" s="38"/>
      <c r="P53" s="41"/>
      <c r="Q53" s="35"/>
      <c r="R53" s="126">
        <f t="shared" si="6"/>
        <v>0</v>
      </c>
      <c r="S53" s="58">
        <f t="shared" si="7"/>
        <v>0</v>
      </c>
    </row>
    <row r="54" spans="1:19" ht="16" customHeight="1" x14ac:dyDescent="0.25">
      <c r="A54" s="3"/>
      <c r="B54" s="45">
        <v>42</v>
      </c>
      <c r="C54" s="1" t="s">
        <v>117</v>
      </c>
      <c r="D54" s="14" t="s">
        <v>118</v>
      </c>
      <c r="E54" s="8" t="s">
        <v>25</v>
      </c>
      <c r="F54" s="8">
        <v>50</v>
      </c>
      <c r="G54" s="8"/>
      <c r="H54" s="34" t="s">
        <v>21</v>
      </c>
      <c r="I54" s="41"/>
      <c r="J54" s="38"/>
      <c r="K54" s="95">
        <v>0</v>
      </c>
      <c r="L54" s="38">
        <v>1</v>
      </c>
      <c r="M54" s="38"/>
      <c r="N54" s="38"/>
      <c r="O54" s="38"/>
      <c r="P54" s="41"/>
      <c r="Q54" s="35"/>
      <c r="R54" s="126">
        <f t="shared" si="6"/>
        <v>0</v>
      </c>
      <c r="S54" s="58">
        <f t="shared" si="7"/>
        <v>0</v>
      </c>
    </row>
    <row r="55" spans="1:19" ht="16" customHeight="1" x14ac:dyDescent="0.25">
      <c r="A55" s="3"/>
      <c r="B55" s="45">
        <v>43</v>
      </c>
      <c r="C55" s="1" t="s">
        <v>119</v>
      </c>
      <c r="D55" s="14" t="s">
        <v>120</v>
      </c>
      <c r="E55" s="8" t="s">
        <v>25</v>
      </c>
      <c r="F55" s="8">
        <v>50</v>
      </c>
      <c r="G55" s="8"/>
      <c r="H55" s="34" t="s">
        <v>21</v>
      </c>
      <c r="I55" s="41"/>
      <c r="J55" s="38"/>
      <c r="K55" s="95">
        <v>0</v>
      </c>
      <c r="L55" s="38">
        <v>1</v>
      </c>
      <c r="M55" s="38"/>
      <c r="N55" s="38"/>
      <c r="O55" s="38"/>
      <c r="P55" s="41"/>
      <c r="Q55" s="35"/>
      <c r="R55" s="126">
        <f t="shared" si="6"/>
        <v>0</v>
      </c>
      <c r="S55" s="58">
        <f t="shared" si="7"/>
        <v>0</v>
      </c>
    </row>
    <row r="56" spans="1:19" ht="16" customHeight="1" x14ac:dyDescent="0.25">
      <c r="A56" s="3"/>
      <c r="B56" s="45">
        <v>44</v>
      </c>
      <c r="C56" s="1" t="s">
        <v>121</v>
      </c>
      <c r="D56" s="14" t="s">
        <v>122</v>
      </c>
      <c r="E56" s="8" t="s">
        <v>25</v>
      </c>
      <c r="F56" s="8">
        <v>50</v>
      </c>
      <c r="G56" s="8"/>
      <c r="H56" s="34" t="s">
        <v>21</v>
      </c>
      <c r="I56" s="41"/>
      <c r="J56" s="38"/>
      <c r="K56" s="95">
        <v>0</v>
      </c>
      <c r="L56" s="38">
        <v>1</v>
      </c>
      <c r="M56" s="38"/>
      <c r="N56" s="38"/>
      <c r="O56" s="38"/>
      <c r="P56" s="41"/>
      <c r="Q56" s="35"/>
      <c r="R56" s="126">
        <f t="shared" si="6"/>
        <v>0</v>
      </c>
      <c r="S56" s="58">
        <f t="shared" si="7"/>
        <v>0</v>
      </c>
    </row>
    <row r="57" spans="1:19" ht="16" customHeight="1" x14ac:dyDescent="0.25">
      <c r="A57" s="3"/>
      <c r="B57" s="45">
        <v>45</v>
      </c>
      <c r="C57" s="1" t="s">
        <v>123</v>
      </c>
      <c r="D57" s="14" t="s">
        <v>124</v>
      </c>
      <c r="E57" s="8" t="s">
        <v>25</v>
      </c>
      <c r="F57" s="8">
        <v>100</v>
      </c>
      <c r="G57" s="8"/>
      <c r="H57" s="34" t="s">
        <v>21</v>
      </c>
      <c r="I57" s="41"/>
      <c r="J57" s="38"/>
      <c r="K57" s="95">
        <v>0</v>
      </c>
      <c r="L57" s="38">
        <v>1</v>
      </c>
      <c r="M57" s="38"/>
      <c r="N57" s="38"/>
      <c r="O57" s="38"/>
      <c r="P57" s="41"/>
      <c r="Q57" s="35"/>
      <c r="R57" s="126">
        <f t="shared" si="6"/>
        <v>0</v>
      </c>
      <c r="S57" s="58">
        <f t="shared" si="7"/>
        <v>0</v>
      </c>
    </row>
    <row r="58" spans="1:19" ht="16" customHeight="1" x14ac:dyDescent="0.25">
      <c r="A58" s="3"/>
      <c r="B58" s="45">
        <v>46</v>
      </c>
      <c r="C58" s="1" t="s">
        <v>125</v>
      </c>
      <c r="D58" s="14" t="s">
        <v>126</v>
      </c>
      <c r="E58" s="8" t="s">
        <v>25</v>
      </c>
      <c r="F58" s="8">
        <v>50</v>
      </c>
      <c r="G58" s="8"/>
      <c r="H58" s="34" t="s">
        <v>21</v>
      </c>
      <c r="I58" s="41"/>
      <c r="J58" s="38"/>
      <c r="K58" s="95">
        <v>0</v>
      </c>
      <c r="L58" s="38">
        <v>1</v>
      </c>
      <c r="M58" s="38"/>
      <c r="N58" s="38"/>
      <c r="O58" s="38"/>
      <c r="P58" s="41"/>
      <c r="Q58" s="35"/>
      <c r="R58" s="126">
        <f t="shared" si="6"/>
        <v>0</v>
      </c>
      <c r="S58" s="58">
        <f t="shared" si="7"/>
        <v>0</v>
      </c>
    </row>
    <row r="59" spans="1:19" ht="16" customHeight="1" x14ac:dyDescent="0.25">
      <c r="A59" s="3"/>
      <c r="B59" s="45">
        <v>47</v>
      </c>
      <c r="C59" s="1" t="s">
        <v>127</v>
      </c>
      <c r="D59" s="14" t="s">
        <v>128</v>
      </c>
      <c r="E59" s="8" t="s">
        <v>25</v>
      </c>
      <c r="F59" s="8">
        <v>50</v>
      </c>
      <c r="G59" s="8"/>
      <c r="H59" s="34" t="s">
        <v>21</v>
      </c>
      <c r="I59" s="41"/>
      <c r="J59" s="38"/>
      <c r="K59" s="95">
        <v>0</v>
      </c>
      <c r="L59" s="38">
        <v>1</v>
      </c>
      <c r="M59" s="38"/>
      <c r="N59" s="38"/>
      <c r="O59" s="38"/>
      <c r="P59" s="41"/>
      <c r="Q59" s="35"/>
      <c r="R59" s="126">
        <f t="shared" si="6"/>
        <v>0</v>
      </c>
      <c r="S59" s="58">
        <f t="shared" si="7"/>
        <v>0</v>
      </c>
    </row>
    <row r="60" spans="1:19" ht="16" customHeight="1" x14ac:dyDescent="0.25">
      <c r="A60" s="3"/>
      <c r="B60" s="45">
        <v>48</v>
      </c>
      <c r="C60" s="1" t="s">
        <v>129</v>
      </c>
      <c r="D60" s="14" t="s">
        <v>130</v>
      </c>
      <c r="E60" s="8" t="s">
        <v>25</v>
      </c>
      <c r="F60" s="8">
        <v>50</v>
      </c>
      <c r="G60" s="8"/>
      <c r="H60" s="34" t="s">
        <v>21</v>
      </c>
      <c r="I60" s="41"/>
      <c r="J60" s="38"/>
      <c r="K60" s="95">
        <v>0</v>
      </c>
      <c r="L60" s="38">
        <v>1</v>
      </c>
      <c r="M60" s="38"/>
      <c r="N60" s="38"/>
      <c r="O60" s="38"/>
      <c r="P60" s="41"/>
      <c r="Q60" s="35"/>
      <c r="R60" s="126">
        <f t="shared" si="6"/>
        <v>0</v>
      </c>
      <c r="S60" s="58">
        <f t="shared" si="7"/>
        <v>0</v>
      </c>
    </row>
    <row r="61" spans="1:19" ht="16" customHeight="1" x14ac:dyDescent="0.25">
      <c r="A61" s="3"/>
      <c r="B61" s="45">
        <v>49</v>
      </c>
      <c r="C61" s="1" t="s">
        <v>131</v>
      </c>
      <c r="D61" s="14" t="s">
        <v>132</v>
      </c>
      <c r="E61" s="8" t="s">
        <v>25</v>
      </c>
      <c r="F61" s="8">
        <v>50</v>
      </c>
      <c r="G61" s="8"/>
      <c r="H61" s="34" t="s">
        <v>21</v>
      </c>
      <c r="I61" s="41"/>
      <c r="J61" s="38"/>
      <c r="K61" s="95">
        <v>0</v>
      </c>
      <c r="L61" s="38">
        <v>1</v>
      </c>
      <c r="M61" s="38"/>
      <c r="N61" s="38"/>
      <c r="O61" s="38"/>
      <c r="P61" s="41"/>
      <c r="Q61" s="35"/>
      <c r="R61" s="126">
        <f t="shared" si="6"/>
        <v>0</v>
      </c>
      <c r="S61" s="58">
        <f t="shared" si="7"/>
        <v>0</v>
      </c>
    </row>
    <row r="62" spans="1:19" ht="16" customHeight="1" x14ac:dyDescent="0.25">
      <c r="A62" s="3"/>
      <c r="B62" s="45">
        <v>50</v>
      </c>
      <c r="C62" s="1" t="s">
        <v>133</v>
      </c>
      <c r="D62" s="14" t="s">
        <v>134</v>
      </c>
      <c r="E62" s="8" t="s">
        <v>25</v>
      </c>
      <c r="F62" s="8">
        <v>50</v>
      </c>
      <c r="G62" s="8"/>
      <c r="H62" s="34" t="s">
        <v>21</v>
      </c>
      <c r="I62" s="41"/>
      <c r="J62" s="38"/>
      <c r="K62" s="95">
        <v>0</v>
      </c>
      <c r="L62" s="38">
        <v>1</v>
      </c>
      <c r="M62" s="38"/>
      <c r="N62" s="38"/>
      <c r="O62" s="38"/>
      <c r="P62" s="41"/>
      <c r="Q62" s="35"/>
      <c r="R62" s="126">
        <f t="shared" si="6"/>
        <v>0</v>
      </c>
      <c r="S62" s="58">
        <f t="shared" si="7"/>
        <v>0</v>
      </c>
    </row>
    <row r="63" spans="1:19" ht="16" customHeight="1" x14ac:dyDescent="0.25">
      <c r="A63" s="3"/>
      <c r="B63" s="45">
        <v>51</v>
      </c>
      <c r="C63" s="1" t="s">
        <v>135</v>
      </c>
      <c r="D63" s="14" t="s">
        <v>136</v>
      </c>
      <c r="E63" s="8" t="s">
        <v>25</v>
      </c>
      <c r="F63" s="8">
        <v>50</v>
      </c>
      <c r="G63" s="8"/>
      <c r="H63" s="34" t="s">
        <v>21</v>
      </c>
      <c r="I63" s="41"/>
      <c r="J63" s="38"/>
      <c r="K63" s="95">
        <v>0</v>
      </c>
      <c r="L63" s="38">
        <v>1</v>
      </c>
      <c r="M63" s="38"/>
      <c r="N63" s="38"/>
      <c r="O63" s="38"/>
      <c r="P63" s="41"/>
      <c r="Q63" s="35"/>
      <c r="R63" s="126">
        <f t="shared" si="6"/>
        <v>0</v>
      </c>
      <c r="S63" s="58">
        <f t="shared" si="7"/>
        <v>0</v>
      </c>
    </row>
    <row r="64" spans="1:19" ht="16" customHeight="1" x14ac:dyDescent="0.25">
      <c r="A64" s="3"/>
      <c r="B64" s="45">
        <v>52</v>
      </c>
      <c r="C64" s="1" t="s">
        <v>137</v>
      </c>
      <c r="D64" s="14" t="s">
        <v>138</v>
      </c>
      <c r="E64" s="8" t="s">
        <v>25</v>
      </c>
      <c r="F64" s="8">
        <v>50</v>
      </c>
      <c r="G64" s="8"/>
      <c r="H64" s="34" t="s">
        <v>21</v>
      </c>
      <c r="I64" s="41"/>
      <c r="J64" s="38"/>
      <c r="K64" s="95">
        <v>0</v>
      </c>
      <c r="L64" s="38">
        <v>1</v>
      </c>
      <c r="M64" s="38"/>
      <c r="N64" s="38"/>
      <c r="O64" s="38"/>
      <c r="P64" s="41"/>
      <c r="Q64" s="35"/>
      <c r="R64" s="126">
        <f t="shared" si="6"/>
        <v>0</v>
      </c>
      <c r="S64" s="58">
        <f t="shared" si="7"/>
        <v>0</v>
      </c>
    </row>
    <row r="65" spans="1:19" ht="16" customHeight="1" x14ac:dyDescent="0.25">
      <c r="A65" s="3"/>
      <c r="B65" s="45">
        <v>53</v>
      </c>
      <c r="C65" s="1" t="s">
        <v>139</v>
      </c>
      <c r="D65" s="14" t="s">
        <v>140</v>
      </c>
      <c r="E65" s="8" t="s">
        <v>25</v>
      </c>
      <c r="F65" s="8">
        <v>50</v>
      </c>
      <c r="G65" s="8"/>
      <c r="H65" s="34" t="s">
        <v>21</v>
      </c>
      <c r="I65" s="41"/>
      <c r="J65" s="38"/>
      <c r="K65" s="95">
        <v>0</v>
      </c>
      <c r="L65" s="38">
        <v>1</v>
      </c>
      <c r="M65" s="38"/>
      <c r="N65" s="38"/>
      <c r="O65" s="38"/>
      <c r="P65" s="41"/>
      <c r="Q65" s="35"/>
      <c r="R65" s="126">
        <f t="shared" si="6"/>
        <v>0</v>
      </c>
      <c r="S65" s="58">
        <f t="shared" si="7"/>
        <v>0</v>
      </c>
    </row>
    <row r="66" spans="1:19" ht="16" customHeight="1" x14ac:dyDescent="0.25">
      <c r="A66" s="3"/>
      <c r="B66" s="45">
        <v>54</v>
      </c>
      <c r="C66" s="1" t="s">
        <v>141</v>
      </c>
      <c r="D66" s="14" t="s">
        <v>142</v>
      </c>
      <c r="E66" s="8" t="s">
        <v>25</v>
      </c>
      <c r="F66" s="8">
        <v>50</v>
      </c>
      <c r="G66" s="8"/>
      <c r="H66" s="34" t="s">
        <v>21</v>
      </c>
      <c r="I66" s="41"/>
      <c r="J66" s="38"/>
      <c r="K66" s="95">
        <v>0</v>
      </c>
      <c r="L66" s="38">
        <v>1</v>
      </c>
      <c r="M66" s="38"/>
      <c r="N66" s="38"/>
      <c r="O66" s="38"/>
      <c r="P66" s="41"/>
      <c r="Q66" s="35"/>
      <c r="R66" s="126">
        <f t="shared" si="6"/>
        <v>0</v>
      </c>
      <c r="S66" s="58">
        <f t="shared" si="7"/>
        <v>0</v>
      </c>
    </row>
    <row r="67" spans="1:19" ht="16" customHeight="1" x14ac:dyDescent="0.25">
      <c r="A67" s="3"/>
      <c r="B67" s="45">
        <v>55</v>
      </c>
      <c r="C67" s="1" t="s">
        <v>143</v>
      </c>
      <c r="D67" s="14" t="s">
        <v>144</v>
      </c>
      <c r="E67" s="8" t="s">
        <v>25</v>
      </c>
      <c r="F67" s="8">
        <v>50</v>
      </c>
      <c r="G67" s="8"/>
      <c r="H67" s="34" t="s">
        <v>21</v>
      </c>
      <c r="I67" s="41"/>
      <c r="J67" s="38"/>
      <c r="K67" s="95">
        <v>0</v>
      </c>
      <c r="L67" s="38">
        <v>1</v>
      </c>
      <c r="M67" s="38"/>
      <c r="N67" s="38"/>
      <c r="O67" s="38"/>
      <c r="P67" s="41"/>
      <c r="Q67" s="35"/>
      <c r="R67" s="126">
        <f t="shared" si="6"/>
        <v>0</v>
      </c>
      <c r="S67" s="58">
        <f t="shared" si="7"/>
        <v>0</v>
      </c>
    </row>
    <row r="68" spans="1:19" ht="16" customHeight="1" x14ac:dyDescent="0.25">
      <c r="A68" s="3"/>
      <c r="B68" s="45">
        <v>56</v>
      </c>
      <c r="C68" s="1" t="s">
        <v>145</v>
      </c>
      <c r="D68" s="14" t="s">
        <v>146</v>
      </c>
      <c r="E68" s="8" t="s">
        <v>25</v>
      </c>
      <c r="F68" s="8">
        <v>50</v>
      </c>
      <c r="G68" s="8"/>
      <c r="H68" s="34" t="s">
        <v>21</v>
      </c>
      <c r="I68" s="41"/>
      <c r="J68" s="38"/>
      <c r="K68" s="95">
        <v>0</v>
      </c>
      <c r="L68" s="38">
        <v>1</v>
      </c>
      <c r="M68" s="38"/>
      <c r="N68" s="38"/>
      <c r="O68" s="38"/>
      <c r="P68" s="41"/>
      <c r="Q68" s="35"/>
      <c r="R68" s="126">
        <f t="shared" si="6"/>
        <v>0</v>
      </c>
      <c r="S68" s="58">
        <f t="shared" si="7"/>
        <v>0</v>
      </c>
    </row>
    <row r="69" spans="1:19" ht="16" customHeight="1" x14ac:dyDescent="0.25">
      <c r="A69" s="3"/>
      <c r="B69" s="45"/>
      <c r="C69" s="1"/>
      <c r="D69" s="14"/>
      <c r="E69" s="8"/>
      <c r="F69" s="8"/>
      <c r="G69" s="8"/>
      <c r="H69" s="34" t="s">
        <v>21</v>
      </c>
      <c r="I69" s="40"/>
      <c r="J69" s="40"/>
      <c r="K69" s="96"/>
      <c r="L69" s="40"/>
      <c r="M69" s="8"/>
      <c r="N69" s="8"/>
      <c r="O69" s="8"/>
      <c r="P69" s="8"/>
      <c r="Q69" s="35"/>
      <c r="R69" s="126"/>
      <c r="S69" s="58"/>
    </row>
    <row r="70" spans="1:19" ht="16" customHeight="1" x14ac:dyDescent="0.25">
      <c r="A70" s="3" t="s">
        <v>147</v>
      </c>
      <c r="B70" s="45"/>
      <c r="C70" s="1"/>
      <c r="D70" s="14"/>
      <c r="E70" s="8"/>
      <c r="F70" s="8"/>
      <c r="G70" s="8"/>
      <c r="H70" s="34" t="s">
        <v>21</v>
      </c>
      <c r="I70" s="8"/>
      <c r="J70" s="40"/>
      <c r="K70" s="96"/>
      <c r="L70" s="40"/>
      <c r="M70" s="8"/>
      <c r="N70" s="8"/>
      <c r="O70" s="8"/>
      <c r="P70" s="8"/>
      <c r="Q70" s="35"/>
      <c r="R70" s="126"/>
      <c r="S70" s="58"/>
    </row>
    <row r="71" spans="1:19" ht="16" customHeight="1" x14ac:dyDescent="0.25">
      <c r="A71" s="3" t="s">
        <v>148</v>
      </c>
      <c r="B71" s="45">
        <v>57</v>
      </c>
      <c r="C71" s="1" t="s">
        <v>149</v>
      </c>
      <c r="D71" s="14" t="s">
        <v>150</v>
      </c>
      <c r="E71" s="8" t="s">
        <v>151</v>
      </c>
      <c r="F71" s="8">
        <v>20</v>
      </c>
      <c r="G71" s="8" t="s">
        <v>152</v>
      </c>
      <c r="H71" s="34" t="s">
        <v>21</v>
      </c>
      <c r="I71" s="41"/>
      <c r="J71" s="38"/>
      <c r="K71" s="95">
        <v>0</v>
      </c>
      <c r="L71" s="38">
        <v>1</v>
      </c>
      <c r="M71" s="38"/>
      <c r="N71" s="38"/>
      <c r="O71" s="38"/>
      <c r="P71" s="41"/>
      <c r="Q71" s="35"/>
      <c r="R71" s="126">
        <f t="shared" ref="R71:R97" si="8">K71/L71</f>
        <v>0</v>
      </c>
      <c r="S71" s="58">
        <f t="shared" ref="S71:S97" si="9">F71*R71</f>
        <v>0</v>
      </c>
    </row>
    <row r="72" spans="1:19" ht="16" customHeight="1" x14ac:dyDescent="0.25">
      <c r="A72" s="3" t="s">
        <v>153</v>
      </c>
      <c r="B72" s="45">
        <v>58</v>
      </c>
      <c r="C72" s="1" t="s">
        <v>154</v>
      </c>
      <c r="D72" s="14" t="s">
        <v>155</v>
      </c>
      <c r="E72" s="8" t="s">
        <v>151</v>
      </c>
      <c r="F72" s="8">
        <v>30</v>
      </c>
      <c r="G72" s="8" t="s">
        <v>152</v>
      </c>
      <c r="H72" s="34" t="s">
        <v>21</v>
      </c>
      <c r="I72" s="41"/>
      <c r="J72" s="38"/>
      <c r="K72" s="95">
        <v>0</v>
      </c>
      <c r="L72" s="38">
        <v>1</v>
      </c>
      <c r="M72" s="38"/>
      <c r="N72" s="38"/>
      <c r="O72" s="38"/>
      <c r="P72" s="41"/>
      <c r="Q72" s="35"/>
      <c r="R72" s="126">
        <f t="shared" si="8"/>
        <v>0</v>
      </c>
      <c r="S72" s="58">
        <f t="shared" si="9"/>
        <v>0</v>
      </c>
    </row>
    <row r="73" spans="1:19" ht="16" customHeight="1" x14ac:dyDescent="0.25">
      <c r="A73" s="3" t="s">
        <v>156</v>
      </c>
      <c r="B73" s="45">
        <v>59</v>
      </c>
      <c r="C73" s="1" t="s">
        <v>157</v>
      </c>
      <c r="D73" s="14" t="s">
        <v>158</v>
      </c>
      <c r="E73" s="8" t="s">
        <v>151</v>
      </c>
      <c r="F73" s="8">
        <v>5</v>
      </c>
      <c r="G73" s="8" t="s">
        <v>152</v>
      </c>
      <c r="H73" s="34" t="s">
        <v>21</v>
      </c>
      <c r="I73" s="41"/>
      <c r="J73" s="38"/>
      <c r="K73" s="95">
        <v>0</v>
      </c>
      <c r="L73" s="38">
        <v>1</v>
      </c>
      <c r="M73" s="38"/>
      <c r="N73" s="38"/>
      <c r="O73" s="38"/>
      <c r="P73" s="41"/>
      <c r="Q73" s="35"/>
      <c r="R73" s="126">
        <f t="shared" si="8"/>
        <v>0</v>
      </c>
      <c r="S73" s="58">
        <f t="shared" si="9"/>
        <v>0</v>
      </c>
    </row>
    <row r="74" spans="1:19" ht="16" customHeight="1" x14ac:dyDescent="0.25">
      <c r="A74" s="3"/>
      <c r="B74" s="45">
        <v>60</v>
      </c>
      <c r="C74" s="1" t="s">
        <v>159</v>
      </c>
      <c r="D74" s="14" t="s">
        <v>160</v>
      </c>
      <c r="E74" s="8" t="s">
        <v>57</v>
      </c>
      <c r="F74" s="8">
        <v>20</v>
      </c>
      <c r="G74" s="8"/>
      <c r="H74" s="34" t="s">
        <v>21</v>
      </c>
      <c r="I74" s="41"/>
      <c r="J74" s="38"/>
      <c r="K74" s="95">
        <v>0</v>
      </c>
      <c r="L74" s="38">
        <v>1</v>
      </c>
      <c r="M74" s="38"/>
      <c r="N74" s="38"/>
      <c r="O74" s="38"/>
      <c r="P74" s="41"/>
      <c r="Q74" s="35"/>
      <c r="R74" s="126">
        <f t="shared" si="8"/>
        <v>0</v>
      </c>
      <c r="S74" s="58">
        <f t="shared" si="9"/>
        <v>0</v>
      </c>
    </row>
    <row r="75" spans="1:19" ht="16" customHeight="1" x14ac:dyDescent="0.25">
      <c r="A75" s="3"/>
      <c r="B75" s="45">
        <v>61</v>
      </c>
      <c r="C75" s="8" t="s">
        <v>161</v>
      </c>
      <c r="D75" s="14" t="s">
        <v>162</v>
      </c>
      <c r="E75" s="8" t="s">
        <v>57</v>
      </c>
      <c r="F75" s="8">
        <v>100</v>
      </c>
      <c r="G75" s="8"/>
      <c r="H75" s="34" t="s">
        <v>21</v>
      </c>
      <c r="I75" s="41"/>
      <c r="J75" s="38"/>
      <c r="K75" s="95">
        <v>0</v>
      </c>
      <c r="L75" s="38">
        <v>1</v>
      </c>
      <c r="M75" s="38"/>
      <c r="N75" s="38"/>
      <c r="O75" s="38"/>
      <c r="P75" s="41"/>
      <c r="Q75" s="35"/>
      <c r="R75" s="126">
        <f t="shared" si="8"/>
        <v>0</v>
      </c>
      <c r="S75" s="58">
        <f t="shared" si="9"/>
        <v>0</v>
      </c>
    </row>
    <row r="76" spans="1:19" ht="16" customHeight="1" x14ac:dyDescent="0.25">
      <c r="A76" s="3"/>
      <c r="B76" s="45">
        <v>62</v>
      </c>
      <c r="C76" s="8" t="s">
        <v>163</v>
      </c>
      <c r="D76" s="14" t="s">
        <v>164</v>
      </c>
      <c r="E76" s="8" t="s">
        <v>57</v>
      </c>
      <c r="F76" s="8">
        <v>50</v>
      </c>
      <c r="G76" s="8"/>
      <c r="H76" s="34" t="s">
        <v>21</v>
      </c>
      <c r="I76" s="41"/>
      <c r="J76" s="38"/>
      <c r="K76" s="95">
        <v>0</v>
      </c>
      <c r="L76" s="38">
        <v>1</v>
      </c>
      <c r="M76" s="38"/>
      <c r="N76" s="38"/>
      <c r="O76" s="38"/>
      <c r="P76" s="41"/>
      <c r="Q76" s="35"/>
      <c r="R76" s="126">
        <f t="shared" si="8"/>
        <v>0</v>
      </c>
      <c r="S76" s="58">
        <f t="shared" si="9"/>
        <v>0</v>
      </c>
    </row>
    <row r="77" spans="1:19" ht="16" customHeight="1" x14ac:dyDescent="0.25">
      <c r="A77" s="3"/>
      <c r="B77" s="45">
        <v>63</v>
      </c>
      <c r="C77" s="8" t="s">
        <v>165</v>
      </c>
      <c r="D77" s="14" t="s">
        <v>166</v>
      </c>
      <c r="E77" s="8" t="s">
        <v>57</v>
      </c>
      <c r="F77" s="8">
        <v>50</v>
      </c>
      <c r="G77" s="8"/>
      <c r="H77" s="34" t="s">
        <v>21</v>
      </c>
      <c r="I77" s="41"/>
      <c r="J77" s="38"/>
      <c r="K77" s="95">
        <v>0</v>
      </c>
      <c r="L77" s="38">
        <v>1</v>
      </c>
      <c r="M77" s="38"/>
      <c r="N77" s="38"/>
      <c r="O77" s="38"/>
      <c r="P77" s="41"/>
      <c r="Q77" s="35"/>
      <c r="R77" s="126">
        <f t="shared" si="8"/>
        <v>0</v>
      </c>
      <c r="S77" s="58">
        <f t="shared" si="9"/>
        <v>0</v>
      </c>
    </row>
    <row r="78" spans="1:19" ht="16" customHeight="1" x14ac:dyDescent="0.25">
      <c r="A78" s="3"/>
      <c r="B78" s="45">
        <v>64</v>
      </c>
      <c r="C78" s="8" t="s">
        <v>167</v>
      </c>
      <c r="D78" s="14" t="s">
        <v>168</v>
      </c>
      <c r="E78" s="8" t="s">
        <v>57</v>
      </c>
      <c r="F78" s="8">
        <v>50</v>
      </c>
      <c r="G78" s="8"/>
      <c r="H78" s="34" t="s">
        <v>21</v>
      </c>
      <c r="I78" s="41"/>
      <c r="J78" s="38"/>
      <c r="K78" s="95">
        <v>0</v>
      </c>
      <c r="L78" s="38">
        <v>1</v>
      </c>
      <c r="M78" s="38"/>
      <c r="N78" s="38"/>
      <c r="O78" s="38"/>
      <c r="P78" s="41"/>
      <c r="Q78" s="35"/>
      <c r="R78" s="126">
        <f t="shared" si="8"/>
        <v>0</v>
      </c>
      <c r="S78" s="58">
        <f t="shared" si="9"/>
        <v>0</v>
      </c>
    </row>
    <row r="79" spans="1:19" ht="16" customHeight="1" x14ac:dyDescent="0.25">
      <c r="A79" s="3"/>
      <c r="B79" s="45">
        <v>65</v>
      </c>
      <c r="C79" s="8" t="s">
        <v>169</v>
      </c>
      <c r="D79" s="14" t="s">
        <v>170</v>
      </c>
      <c r="E79" s="8" t="s">
        <v>57</v>
      </c>
      <c r="F79" s="8">
        <v>10</v>
      </c>
      <c r="G79" s="8"/>
      <c r="H79" s="34" t="s">
        <v>21</v>
      </c>
      <c r="I79" s="41"/>
      <c r="J79" s="38"/>
      <c r="K79" s="95">
        <v>0</v>
      </c>
      <c r="L79" s="38">
        <v>1</v>
      </c>
      <c r="M79" s="38"/>
      <c r="N79" s="38"/>
      <c r="O79" s="38"/>
      <c r="P79" s="41"/>
      <c r="Q79" s="35"/>
      <c r="R79" s="126">
        <f t="shared" si="8"/>
        <v>0</v>
      </c>
      <c r="S79" s="58">
        <f t="shared" si="9"/>
        <v>0</v>
      </c>
    </row>
    <row r="80" spans="1:19" ht="16" customHeight="1" x14ac:dyDescent="0.25">
      <c r="A80" s="3"/>
      <c r="B80" s="45">
        <v>66</v>
      </c>
      <c r="C80" s="8" t="s">
        <v>171</v>
      </c>
      <c r="D80" s="14" t="s">
        <v>172</v>
      </c>
      <c r="E80" s="8" t="s">
        <v>103</v>
      </c>
      <c r="F80" s="8">
        <v>10</v>
      </c>
      <c r="G80" s="8" t="s">
        <v>173</v>
      </c>
      <c r="H80" s="34" t="s">
        <v>21</v>
      </c>
      <c r="I80" s="41"/>
      <c r="J80" s="38"/>
      <c r="K80" s="95">
        <v>0</v>
      </c>
      <c r="L80" s="38">
        <v>1</v>
      </c>
      <c r="M80" s="38"/>
      <c r="N80" s="38"/>
      <c r="O80" s="38"/>
      <c r="P80" s="41"/>
      <c r="Q80" s="35"/>
      <c r="R80" s="126">
        <f t="shared" si="8"/>
        <v>0</v>
      </c>
      <c r="S80" s="58">
        <f t="shared" si="9"/>
        <v>0</v>
      </c>
    </row>
    <row r="81" spans="1:19" ht="16" customHeight="1" x14ac:dyDescent="0.25">
      <c r="A81" s="3"/>
      <c r="B81" s="45">
        <v>67</v>
      </c>
      <c r="C81" s="8" t="s">
        <v>174</v>
      </c>
      <c r="D81" s="14" t="s">
        <v>175</v>
      </c>
      <c r="E81" s="8" t="s">
        <v>103</v>
      </c>
      <c r="F81" s="8">
        <v>10</v>
      </c>
      <c r="G81" s="8" t="s">
        <v>173</v>
      </c>
      <c r="H81" s="34" t="s">
        <v>21</v>
      </c>
      <c r="I81" s="41"/>
      <c r="J81" s="38"/>
      <c r="K81" s="95">
        <v>0</v>
      </c>
      <c r="L81" s="38">
        <v>1</v>
      </c>
      <c r="M81" s="38"/>
      <c r="N81" s="38"/>
      <c r="O81" s="38"/>
      <c r="P81" s="41"/>
      <c r="Q81" s="35"/>
      <c r="R81" s="126">
        <f t="shared" si="8"/>
        <v>0</v>
      </c>
      <c r="S81" s="58">
        <f t="shared" si="9"/>
        <v>0</v>
      </c>
    </row>
    <row r="82" spans="1:19" ht="16" customHeight="1" x14ac:dyDescent="0.25">
      <c r="A82" s="3"/>
      <c r="B82" s="45">
        <v>68</v>
      </c>
      <c r="C82" s="8" t="s">
        <v>176</v>
      </c>
      <c r="D82" s="14" t="s">
        <v>177</v>
      </c>
      <c r="E82" s="8" t="s">
        <v>25</v>
      </c>
      <c r="F82" s="8">
        <v>40</v>
      </c>
      <c r="G82" s="8"/>
      <c r="H82" s="34" t="s">
        <v>21</v>
      </c>
      <c r="I82" s="41"/>
      <c r="J82" s="38"/>
      <c r="K82" s="95">
        <v>0</v>
      </c>
      <c r="L82" s="38">
        <v>1</v>
      </c>
      <c r="M82" s="38"/>
      <c r="N82" s="38"/>
      <c r="O82" s="38"/>
      <c r="P82" s="41"/>
      <c r="Q82" s="35"/>
      <c r="R82" s="126">
        <f t="shared" si="8"/>
        <v>0</v>
      </c>
      <c r="S82" s="58">
        <f t="shared" si="9"/>
        <v>0</v>
      </c>
    </row>
    <row r="83" spans="1:19" ht="16" customHeight="1" x14ac:dyDescent="0.25">
      <c r="A83" s="3"/>
      <c r="B83" s="45">
        <v>69</v>
      </c>
      <c r="C83" s="8" t="s">
        <v>178</v>
      </c>
      <c r="D83" s="14" t="s">
        <v>179</v>
      </c>
      <c r="E83" s="8" t="s">
        <v>103</v>
      </c>
      <c r="F83" s="8">
        <v>50</v>
      </c>
      <c r="G83" s="8" t="s">
        <v>180</v>
      </c>
      <c r="H83" s="34" t="s">
        <v>21</v>
      </c>
      <c r="I83" s="41"/>
      <c r="J83" s="38"/>
      <c r="K83" s="95">
        <v>0</v>
      </c>
      <c r="L83" s="38">
        <v>1</v>
      </c>
      <c r="M83" s="38"/>
      <c r="N83" s="38"/>
      <c r="O83" s="38"/>
      <c r="P83" s="41"/>
      <c r="Q83" s="35"/>
      <c r="R83" s="126">
        <f t="shared" si="8"/>
        <v>0</v>
      </c>
      <c r="S83" s="58">
        <f t="shared" si="9"/>
        <v>0</v>
      </c>
    </row>
    <row r="84" spans="1:19" ht="16" customHeight="1" x14ac:dyDescent="0.25">
      <c r="A84" s="3"/>
      <c r="B84" s="45">
        <v>70</v>
      </c>
      <c r="C84" s="8" t="s">
        <v>181</v>
      </c>
      <c r="D84" s="14" t="s">
        <v>182</v>
      </c>
      <c r="E84" s="8" t="s">
        <v>25</v>
      </c>
      <c r="F84" s="8">
        <v>200</v>
      </c>
      <c r="G84" s="8"/>
      <c r="H84" s="34" t="s">
        <v>21</v>
      </c>
      <c r="I84" s="41"/>
      <c r="J84" s="38"/>
      <c r="K84" s="95">
        <v>0</v>
      </c>
      <c r="L84" s="38">
        <v>1</v>
      </c>
      <c r="M84" s="38"/>
      <c r="N84" s="38"/>
      <c r="O84" s="38"/>
      <c r="P84" s="41"/>
      <c r="Q84" s="35"/>
      <c r="R84" s="126">
        <f t="shared" si="8"/>
        <v>0</v>
      </c>
      <c r="S84" s="58">
        <f t="shared" si="9"/>
        <v>0</v>
      </c>
    </row>
    <row r="85" spans="1:19" ht="16" customHeight="1" x14ac:dyDescent="0.25">
      <c r="A85" s="3"/>
      <c r="B85" s="45">
        <v>71</v>
      </c>
      <c r="C85" s="8" t="s">
        <v>183</v>
      </c>
      <c r="D85" s="14" t="s">
        <v>184</v>
      </c>
      <c r="E85" s="8" t="s">
        <v>25</v>
      </c>
      <c r="F85" s="8">
        <v>200</v>
      </c>
      <c r="G85" s="8"/>
      <c r="H85" s="34" t="s">
        <v>21</v>
      </c>
      <c r="I85" s="41"/>
      <c r="J85" s="38"/>
      <c r="K85" s="95">
        <v>0</v>
      </c>
      <c r="L85" s="38">
        <v>1</v>
      </c>
      <c r="M85" s="38"/>
      <c r="N85" s="38"/>
      <c r="O85" s="38"/>
      <c r="P85" s="41"/>
      <c r="Q85" s="35"/>
      <c r="R85" s="126">
        <f t="shared" si="8"/>
        <v>0</v>
      </c>
      <c r="S85" s="58">
        <f t="shared" si="9"/>
        <v>0</v>
      </c>
    </row>
    <row r="86" spans="1:19" ht="16" customHeight="1" x14ac:dyDescent="0.25">
      <c r="A86" s="3"/>
      <c r="B86" s="45">
        <v>72</v>
      </c>
      <c r="C86" s="8" t="s">
        <v>185</v>
      </c>
      <c r="D86" s="14" t="s">
        <v>186</v>
      </c>
      <c r="E86" s="8" t="s">
        <v>25</v>
      </c>
      <c r="F86" s="8">
        <v>200</v>
      </c>
      <c r="G86" s="8"/>
      <c r="H86" s="34" t="s">
        <v>21</v>
      </c>
      <c r="I86" s="41"/>
      <c r="J86" s="38"/>
      <c r="K86" s="95">
        <v>0</v>
      </c>
      <c r="L86" s="38">
        <v>1</v>
      </c>
      <c r="M86" s="38"/>
      <c r="N86" s="38"/>
      <c r="O86" s="38"/>
      <c r="P86" s="41"/>
      <c r="Q86" s="35"/>
      <c r="R86" s="126">
        <f t="shared" si="8"/>
        <v>0</v>
      </c>
      <c r="S86" s="58">
        <f t="shared" si="9"/>
        <v>0</v>
      </c>
    </row>
    <row r="87" spans="1:19" ht="16" customHeight="1" x14ac:dyDescent="0.25">
      <c r="A87" s="3"/>
      <c r="B87" s="45">
        <v>73</v>
      </c>
      <c r="C87" s="8" t="s">
        <v>187</v>
      </c>
      <c r="D87" s="14" t="s">
        <v>188</v>
      </c>
      <c r="E87" s="8" t="s">
        <v>25</v>
      </c>
      <c r="F87" s="8">
        <v>200</v>
      </c>
      <c r="G87" s="8"/>
      <c r="H87" s="34" t="s">
        <v>21</v>
      </c>
      <c r="I87" s="41"/>
      <c r="J87" s="38"/>
      <c r="K87" s="95">
        <v>0</v>
      </c>
      <c r="L87" s="38">
        <v>1</v>
      </c>
      <c r="M87" s="38"/>
      <c r="N87" s="38"/>
      <c r="O87" s="38"/>
      <c r="P87" s="41"/>
      <c r="Q87" s="35"/>
      <c r="R87" s="126">
        <f t="shared" si="8"/>
        <v>0</v>
      </c>
      <c r="S87" s="58">
        <f t="shared" si="9"/>
        <v>0</v>
      </c>
    </row>
    <row r="88" spans="1:19" ht="16" customHeight="1" x14ac:dyDescent="0.25">
      <c r="A88" s="3"/>
      <c r="B88" s="45">
        <v>74</v>
      </c>
      <c r="C88" s="8" t="s">
        <v>189</v>
      </c>
      <c r="D88" s="14" t="s">
        <v>190</v>
      </c>
      <c r="E88" s="8" t="s">
        <v>25</v>
      </c>
      <c r="F88" s="8">
        <v>200</v>
      </c>
      <c r="G88" s="8"/>
      <c r="H88" s="34" t="s">
        <v>21</v>
      </c>
      <c r="I88" s="41"/>
      <c r="J88" s="38"/>
      <c r="K88" s="95">
        <v>0</v>
      </c>
      <c r="L88" s="38">
        <v>1</v>
      </c>
      <c r="M88" s="38"/>
      <c r="N88" s="38"/>
      <c r="O88" s="38"/>
      <c r="P88" s="41"/>
      <c r="Q88" s="35"/>
      <c r="R88" s="126">
        <f t="shared" si="8"/>
        <v>0</v>
      </c>
      <c r="S88" s="58">
        <f t="shared" si="9"/>
        <v>0</v>
      </c>
    </row>
    <row r="89" spans="1:19" ht="16" customHeight="1" x14ac:dyDescent="0.25">
      <c r="A89" s="3"/>
      <c r="B89" s="45">
        <v>75</v>
      </c>
      <c r="C89" s="8" t="s">
        <v>191</v>
      </c>
      <c r="D89" s="14" t="s">
        <v>192</v>
      </c>
      <c r="E89" s="8" t="s">
        <v>25</v>
      </c>
      <c r="F89" s="8">
        <v>100</v>
      </c>
      <c r="G89" s="8"/>
      <c r="H89" s="34" t="s">
        <v>21</v>
      </c>
      <c r="I89" s="41"/>
      <c r="J89" s="38"/>
      <c r="K89" s="95">
        <v>0</v>
      </c>
      <c r="L89" s="38">
        <v>1</v>
      </c>
      <c r="M89" s="38"/>
      <c r="N89" s="38"/>
      <c r="O89" s="38"/>
      <c r="P89" s="41"/>
      <c r="Q89" s="35"/>
      <c r="R89" s="126">
        <f t="shared" si="8"/>
        <v>0</v>
      </c>
      <c r="S89" s="58">
        <f t="shared" si="9"/>
        <v>0</v>
      </c>
    </row>
    <row r="90" spans="1:19" ht="16" customHeight="1" x14ac:dyDescent="0.25">
      <c r="A90" s="3"/>
      <c r="B90" s="45">
        <v>76</v>
      </c>
      <c r="C90" s="8" t="s">
        <v>193</v>
      </c>
      <c r="D90" s="14" t="s">
        <v>194</v>
      </c>
      <c r="E90" s="8" t="s">
        <v>25</v>
      </c>
      <c r="F90" s="8">
        <v>100</v>
      </c>
      <c r="G90" s="8"/>
      <c r="H90" s="34" t="s">
        <v>21</v>
      </c>
      <c r="I90" s="41"/>
      <c r="J90" s="38"/>
      <c r="K90" s="95">
        <v>0</v>
      </c>
      <c r="L90" s="38">
        <v>1</v>
      </c>
      <c r="M90" s="38"/>
      <c r="N90" s="38"/>
      <c r="O90" s="38"/>
      <c r="P90" s="41"/>
      <c r="Q90" s="35"/>
      <c r="R90" s="126">
        <f t="shared" si="8"/>
        <v>0</v>
      </c>
      <c r="S90" s="58">
        <f t="shared" si="9"/>
        <v>0</v>
      </c>
    </row>
    <row r="91" spans="1:19" ht="16" customHeight="1" x14ac:dyDescent="0.25">
      <c r="A91" s="3"/>
      <c r="B91" s="45">
        <v>77</v>
      </c>
      <c r="C91" s="8" t="s">
        <v>195</v>
      </c>
      <c r="D91" s="14" t="s">
        <v>196</v>
      </c>
      <c r="E91" s="8" t="s">
        <v>25</v>
      </c>
      <c r="F91" s="8">
        <v>100</v>
      </c>
      <c r="G91" s="8"/>
      <c r="H91" s="34" t="s">
        <v>21</v>
      </c>
      <c r="I91" s="41"/>
      <c r="J91" s="38"/>
      <c r="K91" s="95">
        <v>0</v>
      </c>
      <c r="L91" s="38">
        <v>1</v>
      </c>
      <c r="M91" s="38"/>
      <c r="N91" s="38"/>
      <c r="O91" s="38"/>
      <c r="P91" s="41"/>
      <c r="Q91" s="35"/>
      <c r="R91" s="126">
        <f t="shared" si="8"/>
        <v>0</v>
      </c>
      <c r="S91" s="58">
        <f t="shared" si="9"/>
        <v>0</v>
      </c>
    </row>
    <row r="92" spans="1:19" ht="16" customHeight="1" x14ac:dyDescent="0.25">
      <c r="A92" s="3"/>
      <c r="B92" s="45">
        <v>78</v>
      </c>
      <c r="C92" s="8" t="s">
        <v>197</v>
      </c>
      <c r="D92" s="14" t="s">
        <v>198</v>
      </c>
      <c r="E92" s="8" t="s">
        <v>25</v>
      </c>
      <c r="F92" s="8">
        <v>100</v>
      </c>
      <c r="G92" s="8"/>
      <c r="H92" s="34" t="s">
        <v>21</v>
      </c>
      <c r="I92" s="41"/>
      <c r="J92" s="38"/>
      <c r="K92" s="95">
        <v>0</v>
      </c>
      <c r="L92" s="38">
        <v>1</v>
      </c>
      <c r="M92" s="38"/>
      <c r="N92" s="38"/>
      <c r="O92" s="38"/>
      <c r="P92" s="41"/>
      <c r="Q92" s="35"/>
      <c r="R92" s="126">
        <f t="shared" si="8"/>
        <v>0</v>
      </c>
      <c r="S92" s="58">
        <f t="shared" si="9"/>
        <v>0</v>
      </c>
    </row>
    <row r="93" spans="1:19" ht="16" customHeight="1" x14ac:dyDescent="0.25">
      <c r="A93" s="3"/>
      <c r="B93" s="45">
        <v>79</v>
      </c>
      <c r="C93" s="8" t="s">
        <v>199</v>
      </c>
      <c r="D93" s="14" t="s">
        <v>200</v>
      </c>
      <c r="E93" s="8" t="s">
        <v>103</v>
      </c>
      <c r="F93" s="8">
        <v>10</v>
      </c>
      <c r="G93" s="8" t="s">
        <v>180</v>
      </c>
      <c r="H93" s="34" t="s">
        <v>21</v>
      </c>
      <c r="I93" s="41"/>
      <c r="J93" s="38"/>
      <c r="K93" s="95">
        <v>0</v>
      </c>
      <c r="L93" s="38">
        <v>1</v>
      </c>
      <c r="M93" s="38"/>
      <c r="N93" s="38"/>
      <c r="O93" s="38"/>
      <c r="P93" s="41"/>
      <c r="Q93" s="35"/>
      <c r="R93" s="126">
        <f t="shared" si="8"/>
        <v>0</v>
      </c>
      <c r="S93" s="58">
        <f t="shared" si="9"/>
        <v>0</v>
      </c>
    </row>
    <row r="94" spans="1:19" ht="16" customHeight="1" x14ac:dyDescent="0.25">
      <c r="A94" s="3"/>
      <c r="B94" s="45">
        <v>80</v>
      </c>
      <c r="C94" s="8" t="s">
        <v>201</v>
      </c>
      <c r="D94" s="14" t="s">
        <v>202</v>
      </c>
      <c r="E94" s="8" t="s">
        <v>25</v>
      </c>
      <c r="F94" s="8">
        <v>100</v>
      </c>
      <c r="G94" s="8"/>
      <c r="H94" s="34" t="s">
        <v>21</v>
      </c>
      <c r="I94" s="41"/>
      <c r="J94" s="38"/>
      <c r="K94" s="95">
        <v>0</v>
      </c>
      <c r="L94" s="38">
        <v>1</v>
      </c>
      <c r="M94" s="38"/>
      <c r="N94" s="38"/>
      <c r="O94" s="38"/>
      <c r="P94" s="41"/>
      <c r="Q94" s="35"/>
      <c r="R94" s="126">
        <f t="shared" si="8"/>
        <v>0</v>
      </c>
      <c r="S94" s="58">
        <f t="shared" si="9"/>
        <v>0</v>
      </c>
    </row>
    <row r="95" spans="1:19" ht="16" customHeight="1" x14ac:dyDescent="0.25">
      <c r="A95" s="3"/>
      <c r="B95" s="45">
        <v>81</v>
      </c>
      <c r="C95" s="8" t="s">
        <v>203</v>
      </c>
      <c r="D95" s="14" t="s">
        <v>204</v>
      </c>
      <c r="E95" s="8" t="s">
        <v>25</v>
      </c>
      <c r="F95" s="8">
        <v>100</v>
      </c>
      <c r="G95" s="8"/>
      <c r="H95" s="34" t="s">
        <v>21</v>
      </c>
      <c r="I95" s="41"/>
      <c r="J95" s="38"/>
      <c r="K95" s="95">
        <v>0</v>
      </c>
      <c r="L95" s="38">
        <v>1</v>
      </c>
      <c r="M95" s="38"/>
      <c r="N95" s="38"/>
      <c r="O95" s="38"/>
      <c r="P95" s="41"/>
      <c r="Q95" s="35"/>
      <c r="R95" s="126">
        <f t="shared" si="8"/>
        <v>0</v>
      </c>
      <c r="S95" s="58">
        <f t="shared" si="9"/>
        <v>0</v>
      </c>
    </row>
    <row r="96" spans="1:19" ht="16" customHeight="1" x14ac:dyDescent="0.25">
      <c r="A96" s="3"/>
      <c r="B96" s="45">
        <v>82</v>
      </c>
      <c r="C96" s="8" t="s">
        <v>205</v>
      </c>
      <c r="D96" s="14" t="s">
        <v>206</v>
      </c>
      <c r="E96" s="8" t="s">
        <v>25</v>
      </c>
      <c r="F96" s="8">
        <v>100</v>
      </c>
      <c r="G96" s="8"/>
      <c r="H96" s="34" t="s">
        <v>21</v>
      </c>
      <c r="I96" s="41"/>
      <c r="J96" s="38"/>
      <c r="K96" s="95">
        <v>0</v>
      </c>
      <c r="L96" s="38">
        <v>1</v>
      </c>
      <c r="M96" s="38"/>
      <c r="N96" s="38"/>
      <c r="O96" s="38"/>
      <c r="P96" s="41"/>
      <c r="Q96" s="35"/>
      <c r="R96" s="126">
        <f t="shared" si="8"/>
        <v>0</v>
      </c>
      <c r="S96" s="58">
        <f t="shared" si="9"/>
        <v>0</v>
      </c>
    </row>
    <row r="97" spans="1:19" ht="16" customHeight="1" x14ac:dyDescent="0.25">
      <c r="A97" s="3"/>
      <c r="B97" s="45">
        <v>83</v>
      </c>
      <c r="C97" s="8" t="s">
        <v>207</v>
      </c>
      <c r="D97" s="14" t="s">
        <v>208</v>
      </c>
      <c r="E97" s="8" t="s">
        <v>25</v>
      </c>
      <c r="F97" s="8">
        <v>100</v>
      </c>
      <c r="G97" s="8"/>
      <c r="H97" s="34" t="s">
        <v>21</v>
      </c>
      <c r="I97" s="41"/>
      <c r="J97" s="38"/>
      <c r="K97" s="95">
        <v>0</v>
      </c>
      <c r="L97" s="38">
        <v>1</v>
      </c>
      <c r="M97" s="38"/>
      <c r="N97" s="38"/>
      <c r="O97" s="38"/>
      <c r="P97" s="41"/>
      <c r="Q97" s="35"/>
      <c r="R97" s="126">
        <f t="shared" si="8"/>
        <v>0</v>
      </c>
      <c r="S97" s="58">
        <f t="shared" si="9"/>
        <v>0</v>
      </c>
    </row>
    <row r="98" spans="1:19" ht="16" customHeight="1" x14ac:dyDescent="0.25">
      <c r="A98" s="3"/>
      <c r="B98" s="7"/>
      <c r="C98" s="8"/>
      <c r="D98" s="14"/>
      <c r="E98" s="8"/>
      <c r="F98" s="8"/>
      <c r="G98" s="8"/>
      <c r="H98" s="34" t="s">
        <v>21</v>
      </c>
      <c r="I98" s="40"/>
      <c r="J98" s="40"/>
      <c r="K98" s="96"/>
      <c r="L98" s="40"/>
      <c r="M98" s="8"/>
      <c r="N98" s="8"/>
      <c r="O98" s="8"/>
      <c r="P98" s="8"/>
      <c r="Q98" s="35"/>
      <c r="R98" s="126"/>
      <c r="S98" s="58"/>
    </row>
    <row r="99" spans="1:19" ht="16" customHeight="1" x14ac:dyDescent="0.25">
      <c r="A99" s="3" t="s">
        <v>209</v>
      </c>
      <c r="B99" s="7"/>
      <c r="C99" s="8"/>
      <c r="D99" s="14"/>
      <c r="E99" s="8"/>
      <c r="F99" s="8"/>
      <c r="G99" s="8"/>
      <c r="H99" s="34" t="s">
        <v>21</v>
      </c>
      <c r="I99" s="40"/>
      <c r="J99" s="40"/>
      <c r="K99" s="96"/>
      <c r="L99" s="40"/>
      <c r="M99" s="8"/>
      <c r="N99" s="8"/>
      <c r="O99" s="8"/>
      <c r="P99" s="8"/>
      <c r="Q99" s="35"/>
      <c r="R99" s="126"/>
      <c r="S99" s="58"/>
    </row>
    <row r="100" spans="1:19" ht="16" customHeight="1" x14ac:dyDescent="0.25">
      <c r="A100" s="3" t="s">
        <v>210</v>
      </c>
      <c r="B100" s="7">
        <v>84</v>
      </c>
      <c r="C100" s="8" t="s">
        <v>211</v>
      </c>
      <c r="D100" s="14" t="s">
        <v>212</v>
      </c>
      <c r="E100" s="8" t="s">
        <v>213</v>
      </c>
      <c r="F100" s="8">
        <v>50</v>
      </c>
      <c r="G100" s="8"/>
      <c r="H100" s="34" t="s">
        <v>21</v>
      </c>
      <c r="I100" s="41"/>
      <c r="J100" s="38"/>
      <c r="K100" s="95">
        <v>0</v>
      </c>
      <c r="L100" s="38">
        <v>1</v>
      </c>
      <c r="M100" s="38"/>
      <c r="N100" s="38"/>
      <c r="O100" s="38"/>
      <c r="P100" s="41"/>
      <c r="Q100" s="35"/>
      <c r="R100" s="126">
        <f>K100/L100</f>
        <v>0</v>
      </c>
      <c r="S100" s="58">
        <f>F100*R100</f>
        <v>0</v>
      </c>
    </row>
    <row r="101" spans="1:19" ht="16" customHeight="1" x14ac:dyDescent="0.25">
      <c r="A101" s="3"/>
      <c r="B101" s="7">
        <v>85</v>
      </c>
      <c r="C101" s="8" t="s">
        <v>214</v>
      </c>
      <c r="D101" s="14" t="s">
        <v>215</v>
      </c>
      <c r="E101" s="8" t="s">
        <v>213</v>
      </c>
      <c r="F101" s="8">
        <v>50</v>
      </c>
      <c r="G101" s="8"/>
      <c r="H101" s="34" t="s">
        <v>21</v>
      </c>
      <c r="I101" s="41"/>
      <c r="J101" s="38"/>
      <c r="K101" s="95">
        <v>0</v>
      </c>
      <c r="L101" s="38">
        <v>1</v>
      </c>
      <c r="M101" s="38"/>
      <c r="N101" s="38"/>
      <c r="O101" s="38"/>
      <c r="P101" s="41"/>
      <c r="Q101" s="35"/>
      <c r="R101" s="126">
        <f>K101/L101</f>
        <v>0</v>
      </c>
      <c r="S101" s="58">
        <f>F101*R101</f>
        <v>0</v>
      </c>
    </row>
    <row r="102" spans="1:19" ht="16" customHeight="1" x14ac:dyDescent="0.25">
      <c r="A102" s="3"/>
      <c r="B102" s="7">
        <v>86</v>
      </c>
      <c r="C102" s="8" t="s">
        <v>216</v>
      </c>
      <c r="D102" s="14" t="s">
        <v>217</v>
      </c>
      <c r="E102" s="8" t="s">
        <v>213</v>
      </c>
      <c r="F102" s="8">
        <v>100</v>
      </c>
      <c r="G102" s="8"/>
      <c r="H102" s="34" t="s">
        <v>21</v>
      </c>
      <c r="I102" s="41"/>
      <c r="J102" s="38"/>
      <c r="K102" s="95">
        <v>0</v>
      </c>
      <c r="L102" s="38">
        <v>1</v>
      </c>
      <c r="M102" s="38"/>
      <c r="N102" s="38"/>
      <c r="O102" s="38"/>
      <c r="P102" s="41"/>
      <c r="Q102" s="35"/>
      <c r="R102" s="126">
        <f>K102/L102</f>
        <v>0</v>
      </c>
      <c r="S102" s="58">
        <f>F102*R102</f>
        <v>0</v>
      </c>
    </row>
    <row r="103" spans="1:19" ht="16" customHeight="1" x14ac:dyDescent="0.25">
      <c r="A103" s="3"/>
      <c r="B103" s="7">
        <v>87</v>
      </c>
      <c r="C103" s="8" t="s">
        <v>218</v>
      </c>
      <c r="D103" s="14" t="s">
        <v>219</v>
      </c>
      <c r="E103" s="8" t="s">
        <v>213</v>
      </c>
      <c r="F103" s="8">
        <v>200</v>
      </c>
      <c r="G103" s="8"/>
      <c r="H103" s="34" t="s">
        <v>21</v>
      </c>
      <c r="I103" s="41"/>
      <c r="J103" s="38"/>
      <c r="K103" s="95">
        <v>0</v>
      </c>
      <c r="L103" s="38">
        <v>1</v>
      </c>
      <c r="M103" s="38"/>
      <c r="N103" s="38"/>
      <c r="O103" s="38"/>
      <c r="P103" s="41"/>
      <c r="Q103" s="35"/>
      <c r="R103" s="126">
        <f>K103/L103</f>
        <v>0</v>
      </c>
      <c r="S103" s="58">
        <f>F103*R103</f>
        <v>0</v>
      </c>
    </row>
    <row r="104" spans="1:19" ht="16" customHeight="1" x14ac:dyDescent="0.25">
      <c r="A104" s="3"/>
      <c r="B104" s="7">
        <v>88</v>
      </c>
      <c r="C104" s="9" t="s">
        <v>220</v>
      </c>
      <c r="D104" s="14" t="s">
        <v>221</v>
      </c>
      <c r="E104" s="8" t="s">
        <v>25</v>
      </c>
      <c r="F104" s="8">
        <v>100</v>
      </c>
      <c r="G104" s="8"/>
      <c r="H104" s="34" t="s">
        <v>21</v>
      </c>
      <c r="I104" s="41"/>
      <c r="J104" s="38"/>
      <c r="K104" s="95">
        <v>0</v>
      </c>
      <c r="L104" s="38">
        <v>1</v>
      </c>
      <c r="M104" s="38"/>
      <c r="N104" s="38"/>
      <c r="O104" s="38"/>
      <c r="P104" s="41"/>
      <c r="Q104" s="35"/>
      <c r="R104" s="126">
        <f>K104/L104</f>
        <v>0</v>
      </c>
      <c r="S104" s="58">
        <f>F104*R104</f>
        <v>0</v>
      </c>
    </row>
    <row r="105" spans="1:19" ht="16" customHeight="1" x14ac:dyDescent="0.25">
      <c r="A105" s="4"/>
      <c r="B105" s="46"/>
      <c r="C105" s="8"/>
      <c r="D105" s="14"/>
      <c r="E105" s="8"/>
      <c r="F105" s="8"/>
      <c r="G105" s="8"/>
      <c r="H105" s="34" t="s">
        <v>21</v>
      </c>
      <c r="I105" s="40"/>
      <c r="J105" s="40"/>
      <c r="K105" s="96"/>
      <c r="L105" s="40"/>
      <c r="M105" s="8"/>
      <c r="N105" s="8"/>
      <c r="O105" s="8"/>
      <c r="P105" s="8"/>
      <c r="Q105" s="35"/>
      <c r="R105" s="126"/>
      <c r="S105" s="58"/>
    </row>
    <row r="106" spans="1:19" ht="16" customHeight="1" x14ac:dyDescent="0.25">
      <c r="A106" s="4" t="s">
        <v>222</v>
      </c>
      <c r="B106" s="46"/>
      <c r="C106" s="8"/>
      <c r="D106" s="14"/>
      <c r="E106" s="8"/>
      <c r="F106" s="8"/>
      <c r="G106" s="8"/>
      <c r="H106" s="34" t="s">
        <v>21</v>
      </c>
      <c r="I106" s="40"/>
      <c r="J106" s="40"/>
      <c r="K106" s="96"/>
      <c r="L106" s="40"/>
      <c r="M106" s="8"/>
      <c r="N106" s="8"/>
      <c r="O106" s="8"/>
      <c r="P106" s="8"/>
      <c r="Q106" s="35"/>
      <c r="R106" s="126"/>
      <c r="S106" s="58"/>
    </row>
    <row r="107" spans="1:19" ht="16" customHeight="1" x14ac:dyDescent="0.25">
      <c r="A107" s="4" t="s">
        <v>223</v>
      </c>
      <c r="B107" s="46">
        <v>89</v>
      </c>
      <c r="C107" s="8" t="s">
        <v>224</v>
      </c>
      <c r="D107" s="14" t="s">
        <v>225</v>
      </c>
      <c r="E107" s="8" t="s">
        <v>25</v>
      </c>
      <c r="F107" s="8">
        <v>30</v>
      </c>
      <c r="G107" s="8"/>
      <c r="H107" s="34" t="s">
        <v>21</v>
      </c>
      <c r="I107" s="41"/>
      <c r="J107" s="38"/>
      <c r="K107" s="95">
        <v>0</v>
      </c>
      <c r="L107" s="38">
        <v>1</v>
      </c>
      <c r="M107" s="38"/>
      <c r="N107" s="38"/>
      <c r="O107" s="38"/>
      <c r="P107" s="41"/>
      <c r="Q107" s="35"/>
      <c r="R107" s="126">
        <f t="shared" ref="R107:R114" si="10">K107/L107</f>
        <v>0</v>
      </c>
      <c r="S107" s="58">
        <f t="shared" ref="S107:S114" si="11">F107*R107</f>
        <v>0</v>
      </c>
    </row>
    <row r="108" spans="1:19" ht="16" customHeight="1" x14ac:dyDescent="0.25">
      <c r="A108" s="4"/>
      <c r="B108" s="46">
        <v>90</v>
      </c>
      <c r="C108" s="8" t="s">
        <v>226</v>
      </c>
      <c r="D108" s="14" t="s">
        <v>227</v>
      </c>
      <c r="E108" s="8" t="s">
        <v>103</v>
      </c>
      <c r="F108" s="8">
        <v>300</v>
      </c>
      <c r="G108" s="8"/>
      <c r="H108" s="34" t="s">
        <v>21</v>
      </c>
      <c r="I108" s="41"/>
      <c r="J108" s="38"/>
      <c r="K108" s="95">
        <v>0</v>
      </c>
      <c r="L108" s="38">
        <v>1</v>
      </c>
      <c r="M108" s="38"/>
      <c r="N108" s="38"/>
      <c r="O108" s="38"/>
      <c r="P108" s="41"/>
      <c r="Q108" s="35"/>
      <c r="R108" s="126">
        <f t="shared" si="10"/>
        <v>0</v>
      </c>
      <c r="S108" s="58">
        <f t="shared" si="11"/>
        <v>0</v>
      </c>
    </row>
    <row r="109" spans="1:19" ht="16" customHeight="1" x14ac:dyDescent="0.25">
      <c r="A109" s="4"/>
      <c r="B109" s="46">
        <v>91</v>
      </c>
      <c r="C109" s="8" t="s">
        <v>228</v>
      </c>
      <c r="D109" s="14" t="s">
        <v>229</v>
      </c>
      <c r="E109" s="8" t="s">
        <v>25</v>
      </c>
      <c r="F109" s="8">
        <v>100</v>
      </c>
      <c r="G109" s="8"/>
      <c r="H109" s="34" t="s">
        <v>21</v>
      </c>
      <c r="I109" s="41"/>
      <c r="J109" s="38"/>
      <c r="K109" s="95">
        <v>0</v>
      </c>
      <c r="L109" s="38">
        <v>1</v>
      </c>
      <c r="M109" s="38"/>
      <c r="N109" s="38"/>
      <c r="O109" s="38"/>
      <c r="P109" s="41"/>
      <c r="Q109" s="35"/>
      <c r="R109" s="126">
        <f t="shared" si="10"/>
        <v>0</v>
      </c>
      <c r="S109" s="58">
        <f t="shared" si="11"/>
        <v>0</v>
      </c>
    </row>
    <row r="110" spans="1:19" ht="16" customHeight="1" x14ac:dyDescent="0.25">
      <c r="A110" s="4"/>
      <c r="B110" s="46">
        <v>92</v>
      </c>
      <c r="C110" s="8" t="s">
        <v>230</v>
      </c>
      <c r="D110" s="14" t="s">
        <v>231</v>
      </c>
      <c r="E110" s="8" t="s">
        <v>25</v>
      </c>
      <c r="F110" s="8">
        <v>100</v>
      </c>
      <c r="G110" s="8"/>
      <c r="H110" s="34" t="s">
        <v>21</v>
      </c>
      <c r="I110" s="41"/>
      <c r="J110" s="38"/>
      <c r="K110" s="95">
        <v>0</v>
      </c>
      <c r="L110" s="38">
        <v>1</v>
      </c>
      <c r="M110" s="38"/>
      <c r="N110" s="38"/>
      <c r="O110" s="38"/>
      <c r="P110" s="41"/>
      <c r="Q110" s="35"/>
      <c r="R110" s="126">
        <f>K110/L110</f>
        <v>0</v>
      </c>
      <c r="S110" s="58">
        <f t="shared" si="11"/>
        <v>0</v>
      </c>
    </row>
    <row r="111" spans="1:19" ht="16" customHeight="1" x14ac:dyDescent="0.25">
      <c r="A111" s="4"/>
      <c r="B111" s="46">
        <v>93</v>
      </c>
      <c r="C111" s="8" t="s">
        <v>232</v>
      </c>
      <c r="D111" s="14" t="s">
        <v>233</v>
      </c>
      <c r="E111" s="8" t="s">
        <v>25</v>
      </c>
      <c r="F111" s="8">
        <v>500</v>
      </c>
      <c r="G111" s="8"/>
      <c r="H111" s="34" t="s">
        <v>21</v>
      </c>
      <c r="I111" s="41"/>
      <c r="J111" s="38"/>
      <c r="K111" s="95">
        <v>0</v>
      </c>
      <c r="L111" s="38">
        <v>1</v>
      </c>
      <c r="M111" s="38"/>
      <c r="N111" s="38"/>
      <c r="O111" s="38"/>
      <c r="P111" s="41"/>
      <c r="Q111" s="35"/>
      <c r="R111" s="126">
        <f t="shared" si="10"/>
        <v>0</v>
      </c>
      <c r="S111" s="58">
        <f t="shared" si="11"/>
        <v>0</v>
      </c>
    </row>
    <row r="112" spans="1:19" ht="16" customHeight="1" x14ac:dyDescent="0.25">
      <c r="A112" s="4"/>
      <c r="B112" s="46">
        <v>94</v>
      </c>
      <c r="C112" s="54" t="s">
        <v>234</v>
      </c>
      <c r="D112" s="14" t="s">
        <v>235</v>
      </c>
      <c r="E112" s="8" t="s">
        <v>25</v>
      </c>
      <c r="F112" s="8">
        <v>20</v>
      </c>
      <c r="G112" s="8" t="s">
        <v>236</v>
      </c>
      <c r="H112" s="34" t="s">
        <v>21</v>
      </c>
      <c r="I112" s="41"/>
      <c r="J112" s="38"/>
      <c r="K112" s="95">
        <v>0</v>
      </c>
      <c r="L112" s="38">
        <v>1</v>
      </c>
      <c r="M112" s="38"/>
      <c r="N112" s="38"/>
      <c r="O112" s="38"/>
      <c r="P112" s="41"/>
      <c r="Q112" s="35"/>
      <c r="R112" s="126">
        <f t="shared" si="10"/>
        <v>0</v>
      </c>
      <c r="S112" s="58">
        <f t="shared" si="11"/>
        <v>0</v>
      </c>
    </row>
    <row r="113" spans="1:19" ht="16" customHeight="1" x14ac:dyDescent="0.25">
      <c r="A113" s="3"/>
      <c r="B113" s="46">
        <v>95</v>
      </c>
      <c r="C113" s="8" t="s">
        <v>237</v>
      </c>
      <c r="D113" s="49">
        <v>7420014124137</v>
      </c>
      <c r="E113" s="8" t="s">
        <v>25</v>
      </c>
      <c r="F113" s="8">
        <v>20</v>
      </c>
      <c r="G113" s="8" t="s">
        <v>238</v>
      </c>
      <c r="H113" s="34" t="s">
        <v>21</v>
      </c>
      <c r="I113" s="41"/>
      <c r="J113" s="38"/>
      <c r="K113" s="95">
        <v>0</v>
      </c>
      <c r="L113" s="38">
        <v>1</v>
      </c>
      <c r="M113" s="38"/>
      <c r="N113" s="38"/>
      <c r="O113" s="38"/>
      <c r="P113" s="41"/>
      <c r="Q113" s="35"/>
      <c r="R113" s="126">
        <f t="shared" si="10"/>
        <v>0</v>
      </c>
      <c r="S113" s="58">
        <f t="shared" si="11"/>
        <v>0</v>
      </c>
    </row>
    <row r="114" spans="1:19" ht="16" customHeight="1" x14ac:dyDescent="0.25">
      <c r="A114" s="3"/>
      <c r="B114" s="46">
        <v>96</v>
      </c>
      <c r="C114" s="8" t="s">
        <v>239</v>
      </c>
      <c r="D114" s="14" t="s">
        <v>240</v>
      </c>
      <c r="E114" s="8" t="s">
        <v>25</v>
      </c>
      <c r="F114" s="8">
        <v>500</v>
      </c>
      <c r="G114" s="8"/>
      <c r="H114" s="34" t="s">
        <v>21</v>
      </c>
      <c r="I114" s="41"/>
      <c r="J114" s="38"/>
      <c r="K114" s="95">
        <v>0</v>
      </c>
      <c r="L114" s="38">
        <v>1</v>
      </c>
      <c r="M114" s="38"/>
      <c r="N114" s="38"/>
      <c r="O114" s="38"/>
      <c r="P114" s="41"/>
      <c r="Q114" s="35"/>
      <c r="R114" s="126">
        <f t="shared" si="10"/>
        <v>0</v>
      </c>
      <c r="S114" s="58">
        <f t="shared" si="11"/>
        <v>0</v>
      </c>
    </row>
    <row r="115" spans="1:19" ht="16" customHeight="1" x14ac:dyDescent="0.25">
      <c r="A115" s="3"/>
      <c r="B115" s="7"/>
      <c r="C115" s="8"/>
      <c r="D115" s="14"/>
      <c r="E115" s="8"/>
      <c r="F115" s="8"/>
      <c r="G115" s="8"/>
      <c r="H115" s="34" t="s">
        <v>21</v>
      </c>
      <c r="I115" s="40"/>
      <c r="J115" s="40"/>
      <c r="K115" s="96"/>
      <c r="L115" s="40"/>
      <c r="M115" s="8"/>
      <c r="N115" s="8"/>
      <c r="O115" s="8"/>
      <c r="P115" s="8"/>
      <c r="Q115" s="35"/>
      <c r="R115" s="126"/>
      <c r="S115" s="58"/>
    </row>
    <row r="116" spans="1:19" ht="16" customHeight="1" x14ac:dyDescent="0.25">
      <c r="A116" s="3" t="s">
        <v>241</v>
      </c>
      <c r="B116" s="7"/>
      <c r="C116" s="8"/>
      <c r="D116" s="14"/>
      <c r="E116" s="8"/>
      <c r="F116" s="8"/>
      <c r="G116" s="8"/>
      <c r="H116" s="34" t="s">
        <v>21</v>
      </c>
      <c r="I116" s="40"/>
      <c r="J116" s="40"/>
      <c r="K116" s="96"/>
      <c r="L116" s="40"/>
      <c r="M116" s="8"/>
      <c r="N116" s="8"/>
      <c r="O116" s="8"/>
      <c r="P116" s="8"/>
      <c r="Q116" s="35"/>
      <c r="R116" s="126"/>
      <c r="S116" s="58"/>
    </row>
    <row r="117" spans="1:19" ht="16" customHeight="1" x14ac:dyDescent="0.25">
      <c r="A117" s="3"/>
      <c r="B117" s="7">
        <v>97</v>
      </c>
      <c r="C117" s="8" t="s">
        <v>242</v>
      </c>
      <c r="D117" s="14" t="s">
        <v>243</v>
      </c>
      <c r="E117" s="8" t="s">
        <v>25</v>
      </c>
      <c r="F117" s="8">
        <v>10000</v>
      </c>
      <c r="G117" s="8" t="s">
        <v>244</v>
      </c>
      <c r="H117" s="34" t="s">
        <v>21</v>
      </c>
      <c r="I117" s="41"/>
      <c r="J117" s="38"/>
      <c r="K117" s="95">
        <v>0</v>
      </c>
      <c r="L117" s="38">
        <v>1</v>
      </c>
      <c r="M117" s="38"/>
      <c r="N117" s="38"/>
      <c r="O117" s="38"/>
      <c r="P117" s="41"/>
      <c r="Q117" s="35"/>
      <c r="R117" s="126">
        <f>K117/L117</f>
        <v>0</v>
      </c>
      <c r="S117" s="58">
        <f>F117*R117</f>
        <v>0</v>
      </c>
    </row>
    <row r="118" spans="1:19" ht="16" customHeight="1" x14ac:dyDescent="0.25">
      <c r="A118" s="3"/>
      <c r="B118" s="7">
        <v>98</v>
      </c>
      <c r="C118" s="8" t="s">
        <v>245</v>
      </c>
      <c r="D118" s="14" t="s">
        <v>246</v>
      </c>
      <c r="E118" s="8" t="s">
        <v>151</v>
      </c>
      <c r="F118" s="8">
        <v>10</v>
      </c>
      <c r="G118" s="8"/>
      <c r="H118" s="34" t="s">
        <v>21</v>
      </c>
      <c r="I118" s="41"/>
      <c r="J118" s="38"/>
      <c r="K118" s="95">
        <v>0</v>
      </c>
      <c r="L118" s="38">
        <v>1</v>
      </c>
      <c r="M118" s="38"/>
      <c r="N118" s="38"/>
      <c r="O118" s="38"/>
      <c r="P118" s="41"/>
      <c r="Q118" s="35"/>
      <c r="R118" s="126">
        <f>K118/L118</f>
        <v>0</v>
      </c>
      <c r="S118" s="58">
        <f>F118*R118</f>
        <v>0</v>
      </c>
    </row>
    <row r="119" spans="1:19" ht="16" customHeight="1" x14ac:dyDescent="0.25">
      <c r="A119" s="3"/>
      <c r="B119" s="7"/>
      <c r="C119" s="8"/>
      <c r="D119" s="14"/>
      <c r="E119" s="8"/>
      <c r="F119" s="8"/>
      <c r="G119" s="8"/>
      <c r="H119" s="34" t="s">
        <v>21</v>
      </c>
      <c r="I119" s="40"/>
      <c r="J119" s="40"/>
      <c r="K119" s="96"/>
      <c r="L119" s="40"/>
      <c r="M119" s="8"/>
      <c r="N119" s="8"/>
      <c r="O119" s="8"/>
      <c r="P119" s="8"/>
      <c r="Q119" s="35"/>
      <c r="R119" s="126"/>
      <c r="S119" s="58"/>
    </row>
    <row r="120" spans="1:19" ht="17.25" customHeight="1" x14ac:dyDescent="0.25">
      <c r="A120" s="6" t="s">
        <v>247</v>
      </c>
      <c r="B120" s="7"/>
      <c r="C120" s="71" t="s">
        <v>248</v>
      </c>
      <c r="D120" s="14"/>
      <c r="E120" s="8"/>
      <c r="F120" s="8"/>
      <c r="G120" s="8"/>
      <c r="H120" s="34" t="s">
        <v>21</v>
      </c>
      <c r="I120" s="40"/>
      <c r="J120" s="40"/>
      <c r="K120" s="96"/>
      <c r="L120" s="40"/>
      <c r="M120" s="8"/>
      <c r="N120" s="8"/>
      <c r="O120" s="8"/>
      <c r="P120" s="8"/>
      <c r="Q120" s="35"/>
      <c r="R120" s="126"/>
      <c r="S120" s="58"/>
    </row>
    <row r="121" spans="1:19" ht="16" customHeight="1" x14ac:dyDescent="0.25">
      <c r="A121" s="3" t="s">
        <v>249</v>
      </c>
      <c r="B121" s="7">
        <v>99</v>
      </c>
      <c r="C121" s="8" t="s">
        <v>250</v>
      </c>
      <c r="D121" s="14" t="s">
        <v>251</v>
      </c>
      <c r="E121" s="8" t="s">
        <v>151</v>
      </c>
      <c r="F121" s="8">
        <v>500</v>
      </c>
      <c r="G121" s="8"/>
      <c r="H121" s="34" t="s">
        <v>21</v>
      </c>
      <c r="I121" s="41"/>
      <c r="J121" s="38"/>
      <c r="K121" s="95">
        <v>0</v>
      </c>
      <c r="L121" s="38">
        <v>1</v>
      </c>
      <c r="M121" s="38"/>
      <c r="N121" s="38"/>
      <c r="O121" s="38"/>
      <c r="P121" s="41"/>
      <c r="Q121" s="35"/>
      <c r="R121" s="126">
        <f>K121/L121</f>
        <v>0</v>
      </c>
      <c r="S121" s="58">
        <f t="shared" ref="S121:S126" si="12">F121*R121</f>
        <v>0</v>
      </c>
    </row>
    <row r="122" spans="1:19" ht="16" customHeight="1" x14ac:dyDescent="0.25">
      <c r="A122" s="3"/>
      <c r="B122" s="7">
        <v>100</v>
      </c>
      <c r="C122" s="8" t="s">
        <v>252</v>
      </c>
      <c r="D122" s="14" t="s">
        <v>253</v>
      </c>
      <c r="E122" s="8" t="s">
        <v>151</v>
      </c>
      <c r="F122" s="8">
        <v>30</v>
      </c>
      <c r="G122" s="36" t="s">
        <v>254</v>
      </c>
      <c r="H122" s="34" t="s">
        <v>21</v>
      </c>
      <c r="I122" s="41"/>
      <c r="J122" s="38"/>
      <c r="K122" s="95">
        <v>0</v>
      </c>
      <c r="L122" s="38">
        <v>1</v>
      </c>
      <c r="M122" s="38"/>
      <c r="N122" s="38"/>
      <c r="O122" s="38"/>
      <c r="P122" s="41"/>
      <c r="Q122" s="35"/>
      <c r="R122" s="126">
        <f t="shared" ref="R122:R126" si="13">K122/L122</f>
        <v>0</v>
      </c>
      <c r="S122" s="58">
        <f t="shared" si="12"/>
        <v>0</v>
      </c>
    </row>
    <row r="123" spans="1:19" ht="16" customHeight="1" x14ac:dyDescent="0.25">
      <c r="A123" s="3"/>
      <c r="B123" s="7">
        <v>101</v>
      </c>
      <c r="C123" s="8" t="s">
        <v>255</v>
      </c>
      <c r="D123" s="14" t="s">
        <v>256</v>
      </c>
      <c r="E123" s="8" t="s">
        <v>151</v>
      </c>
      <c r="F123" s="8">
        <v>50</v>
      </c>
      <c r="G123" s="8"/>
      <c r="H123" s="34" t="s">
        <v>21</v>
      </c>
      <c r="I123" s="41"/>
      <c r="J123" s="38"/>
      <c r="K123" s="95">
        <v>0</v>
      </c>
      <c r="L123" s="38">
        <v>1</v>
      </c>
      <c r="M123" s="38"/>
      <c r="N123" s="38"/>
      <c r="O123" s="38"/>
      <c r="P123" s="41"/>
      <c r="Q123" s="35"/>
      <c r="R123" s="126">
        <f t="shared" si="13"/>
        <v>0</v>
      </c>
      <c r="S123" s="58">
        <f>F123*R123</f>
        <v>0</v>
      </c>
    </row>
    <row r="124" spans="1:19" ht="16" customHeight="1" x14ac:dyDescent="0.25">
      <c r="A124" s="3"/>
      <c r="B124" s="7">
        <v>102</v>
      </c>
      <c r="C124" s="8" t="s">
        <v>257</v>
      </c>
      <c r="D124" s="14" t="s">
        <v>258</v>
      </c>
      <c r="E124" s="8" t="s">
        <v>103</v>
      </c>
      <c r="F124" s="8">
        <v>100</v>
      </c>
      <c r="G124" s="8"/>
      <c r="H124" s="34" t="s">
        <v>21</v>
      </c>
      <c r="I124" s="41"/>
      <c r="J124" s="38"/>
      <c r="K124" s="95">
        <v>0</v>
      </c>
      <c r="L124" s="38">
        <v>1</v>
      </c>
      <c r="M124" s="38"/>
      <c r="N124" s="38"/>
      <c r="O124" s="38"/>
      <c r="P124" s="41"/>
      <c r="Q124" s="35"/>
      <c r="R124" s="126">
        <f t="shared" si="13"/>
        <v>0</v>
      </c>
      <c r="S124" s="58">
        <f t="shared" si="12"/>
        <v>0</v>
      </c>
    </row>
    <row r="125" spans="1:19" ht="16" customHeight="1" x14ac:dyDescent="0.25">
      <c r="A125" s="3"/>
      <c r="B125" s="7">
        <v>103</v>
      </c>
      <c r="C125" s="8" t="s">
        <v>259</v>
      </c>
      <c r="D125" s="14" t="s">
        <v>260</v>
      </c>
      <c r="E125" s="8" t="s">
        <v>103</v>
      </c>
      <c r="F125" s="8">
        <v>50</v>
      </c>
      <c r="G125" s="8"/>
      <c r="H125" s="34" t="s">
        <v>21</v>
      </c>
      <c r="I125" s="41"/>
      <c r="J125" s="38"/>
      <c r="K125" s="95">
        <v>0</v>
      </c>
      <c r="L125" s="38">
        <v>1</v>
      </c>
      <c r="M125" s="38"/>
      <c r="N125" s="38"/>
      <c r="O125" s="38"/>
      <c r="P125" s="41"/>
      <c r="Q125" s="35"/>
      <c r="R125" s="126">
        <f t="shared" si="13"/>
        <v>0</v>
      </c>
      <c r="S125" s="58">
        <f t="shared" si="12"/>
        <v>0</v>
      </c>
    </row>
    <row r="126" spans="1:19" ht="16" customHeight="1" x14ac:dyDescent="0.25">
      <c r="A126" s="3"/>
      <c r="B126" s="7">
        <v>104</v>
      </c>
      <c r="C126" s="8" t="s">
        <v>261</v>
      </c>
      <c r="D126" s="14" t="s">
        <v>262</v>
      </c>
      <c r="E126" s="8" t="s">
        <v>103</v>
      </c>
      <c r="F126" s="8">
        <v>30</v>
      </c>
      <c r="G126" s="8"/>
      <c r="H126" s="34" t="s">
        <v>21</v>
      </c>
      <c r="I126" s="41"/>
      <c r="J126" s="38"/>
      <c r="K126" s="95">
        <v>0</v>
      </c>
      <c r="L126" s="38">
        <v>1</v>
      </c>
      <c r="M126" s="38"/>
      <c r="N126" s="38"/>
      <c r="O126" s="38"/>
      <c r="P126" s="41"/>
      <c r="Q126" s="35"/>
      <c r="R126" s="126">
        <f t="shared" si="13"/>
        <v>0</v>
      </c>
      <c r="S126" s="58">
        <f t="shared" si="12"/>
        <v>0</v>
      </c>
    </row>
    <row r="127" spans="1:19" ht="16" customHeight="1" x14ac:dyDescent="0.25">
      <c r="A127" s="3"/>
      <c r="B127" s="7"/>
      <c r="C127" s="8"/>
      <c r="D127" s="14"/>
      <c r="E127" s="8"/>
      <c r="F127" s="8"/>
      <c r="G127" s="8"/>
      <c r="H127" s="34" t="s">
        <v>21</v>
      </c>
      <c r="I127" s="40"/>
      <c r="J127" s="40"/>
      <c r="K127" s="96"/>
      <c r="L127" s="40"/>
      <c r="M127" s="8"/>
      <c r="N127" s="8"/>
      <c r="O127" s="8"/>
      <c r="P127" s="8"/>
      <c r="Q127" s="35"/>
      <c r="R127" s="126"/>
      <c r="S127" s="58"/>
    </row>
    <row r="128" spans="1:19" ht="16" customHeight="1" x14ac:dyDescent="0.25">
      <c r="A128" s="3" t="s">
        <v>263</v>
      </c>
      <c r="B128" s="7"/>
      <c r="C128" s="8"/>
      <c r="D128" s="14"/>
      <c r="E128" s="8"/>
      <c r="F128" s="8"/>
      <c r="G128" s="8"/>
      <c r="H128" s="34" t="s">
        <v>21</v>
      </c>
      <c r="I128" s="40"/>
      <c r="J128" s="40"/>
      <c r="K128" s="96"/>
      <c r="L128" s="40"/>
      <c r="M128" s="8"/>
      <c r="N128" s="8"/>
      <c r="O128" s="8"/>
      <c r="P128" s="8"/>
      <c r="Q128" s="35"/>
      <c r="R128" s="126"/>
      <c r="S128" s="58"/>
    </row>
    <row r="129" spans="1:19" ht="16" customHeight="1" x14ac:dyDescent="0.25">
      <c r="A129" s="3" t="s">
        <v>264</v>
      </c>
      <c r="B129" s="7">
        <v>105</v>
      </c>
      <c r="C129" s="8" t="s">
        <v>265</v>
      </c>
      <c r="D129" s="14" t="s">
        <v>266</v>
      </c>
      <c r="E129" s="8" t="s">
        <v>25</v>
      </c>
      <c r="F129" s="8">
        <v>50</v>
      </c>
      <c r="G129" s="8"/>
      <c r="H129" s="34" t="s">
        <v>21</v>
      </c>
      <c r="I129" s="41"/>
      <c r="J129" s="38"/>
      <c r="K129" s="95">
        <v>0</v>
      </c>
      <c r="L129" s="38">
        <v>1</v>
      </c>
      <c r="M129" s="38"/>
      <c r="N129" s="38"/>
      <c r="O129" s="38"/>
      <c r="P129" s="41"/>
      <c r="Q129" s="35"/>
      <c r="R129" s="126">
        <f t="shared" ref="R129:R143" si="14">K129/L129</f>
        <v>0</v>
      </c>
      <c r="S129" s="58">
        <f t="shared" ref="S129:S143" si="15">F129*R129</f>
        <v>0</v>
      </c>
    </row>
    <row r="130" spans="1:19" ht="16" customHeight="1" x14ac:dyDescent="0.25">
      <c r="A130" s="3"/>
      <c r="B130" s="7">
        <v>106</v>
      </c>
      <c r="C130" s="9" t="s">
        <v>267</v>
      </c>
      <c r="D130" s="14" t="s">
        <v>268</v>
      </c>
      <c r="E130" s="8" t="s">
        <v>25</v>
      </c>
      <c r="F130" s="8">
        <v>50</v>
      </c>
      <c r="G130" s="8"/>
      <c r="H130" s="34" t="s">
        <v>21</v>
      </c>
      <c r="I130" s="41"/>
      <c r="J130" s="38"/>
      <c r="K130" s="95">
        <v>0</v>
      </c>
      <c r="L130" s="38">
        <v>1</v>
      </c>
      <c r="M130" s="38"/>
      <c r="N130" s="38"/>
      <c r="O130" s="38"/>
      <c r="P130" s="41"/>
      <c r="Q130" s="35"/>
      <c r="R130" s="126">
        <f t="shared" si="14"/>
        <v>0</v>
      </c>
      <c r="S130" s="58">
        <f t="shared" si="15"/>
        <v>0</v>
      </c>
    </row>
    <row r="131" spans="1:19" ht="16" customHeight="1" x14ac:dyDescent="0.25">
      <c r="A131" s="3"/>
      <c r="B131" s="7">
        <v>107</v>
      </c>
      <c r="C131" s="8" t="s">
        <v>269</v>
      </c>
      <c r="D131" s="14" t="s">
        <v>270</v>
      </c>
      <c r="E131" s="8" t="s">
        <v>25</v>
      </c>
      <c r="F131" s="8">
        <v>20</v>
      </c>
      <c r="G131" s="8"/>
      <c r="H131" s="34" t="s">
        <v>21</v>
      </c>
      <c r="I131" s="41"/>
      <c r="J131" s="38"/>
      <c r="K131" s="95">
        <v>0</v>
      </c>
      <c r="L131" s="38">
        <v>1</v>
      </c>
      <c r="M131" s="38"/>
      <c r="N131" s="38"/>
      <c r="O131" s="38"/>
      <c r="P131" s="41"/>
      <c r="Q131" s="35"/>
      <c r="R131" s="126">
        <f t="shared" si="14"/>
        <v>0</v>
      </c>
      <c r="S131" s="58">
        <f t="shared" si="15"/>
        <v>0</v>
      </c>
    </row>
    <row r="132" spans="1:19" ht="16" customHeight="1" x14ac:dyDescent="0.25">
      <c r="A132" s="3"/>
      <c r="B132" s="7">
        <v>108</v>
      </c>
      <c r="C132" s="8" t="s">
        <v>271</v>
      </c>
      <c r="D132" s="14" t="s">
        <v>272</v>
      </c>
      <c r="E132" s="8" t="s">
        <v>25</v>
      </c>
      <c r="F132" s="8">
        <v>50</v>
      </c>
      <c r="G132" s="8"/>
      <c r="H132" s="34" t="s">
        <v>21</v>
      </c>
      <c r="I132" s="41"/>
      <c r="J132" s="38"/>
      <c r="K132" s="95">
        <v>0</v>
      </c>
      <c r="L132" s="38">
        <v>1</v>
      </c>
      <c r="M132" s="38"/>
      <c r="N132" s="38"/>
      <c r="O132" s="38"/>
      <c r="P132" s="41"/>
      <c r="Q132" s="35"/>
      <c r="R132" s="126">
        <f t="shared" si="14"/>
        <v>0</v>
      </c>
      <c r="S132" s="58">
        <f t="shared" si="15"/>
        <v>0</v>
      </c>
    </row>
    <row r="133" spans="1:19" ht="16" customHeight="1" x14ac:dyDescent="0.25">
      <c r="A133" s="3" t="s">
        <v>273</v>
      </c>
      <c r="B133" s="7">
        <v>109</v>
      </c>
      <c r="C133" s="8" t="s">
        <v>274</v>
      </c>
      <c r="D133" s="14" t="s">
        <v>275</v>
      </c>
      <c r="E133" s="8" t="s">
        <v>25</v>
      </c>
      <c r="F133" s="8">
        <v>10</v>
      </c>
      <c r="G133" s="8"/>
      <c r="H133" s="34" t="s">
        <v>21</v>
      </c>
      <c r="I133" s="41"/>
      <c r="J133" s="38"/>
      <c r="K133" s="95">
        <v>0</v>
      </c>
      <c r="L133" s="38">
        <v>1</v>
      </c>
      <c r="M133" s="38"/>
      <c r="N133" s="38"/>
      <c r="O133" s="38"/>
      <c r="P133" s="41"/>
      <c r="Q133" s="35"/>
      <c r="R133" s="126">
        <f t="shared" si="14"/>
        <v>0</v>
      </c>
      <c r="S133" s="58">
        <f t="shared" si="15"/>
        <v>0</v>
      </c>
    </row>
    <row r="134" spans="1:19" ht="16" customHeight="1" x14ac:dyDescent="0.25">
      <c r="A134" s="3"/>
      <c r="B134" s="7">
        <v>110</v>
      </c>
      <c r="C134" s="8" t="s">
        <v>276</v>
      </c>
      <c r="D134" s="14" t="s">
        <v>277</v>
      </c>
      <c r="E134" s="8" t="s">
        <v>57</v>
      </c>
      <c r="F134" s="8">
        <v>50</v>
      </c>
      <c r="G134" s="8"/>
      <c r="H134" s="34" t="s">
        <v>21</v>
      </c>
      <c r="I134" s="41"/>
      <c r="J134" s="38"/>
      <c r="K134" s="95">
        <v>0</v>
      </c>
      <c r="L134" s="38">
        <v>1</v>
      </c>
      <c r="M134" s="38"/>
      <c r="N134" s="38"/>
      <c r="O134" s="38"/>
      <c r="P134" s="41"/>
      <c r="Q134" s="35"/>
      <c r="R134" s="126">
        <f t="shared" si="14"/>
        <v>0</v>
      </c>
      <c r="S134" s="58">
        <f t="shared" si="15"/>
        <v>0</v>
      </c>
    </row>
    <row r="135" spans="1:19" ht="16" customHeight="1" x14ac:dyDescent="0.25">
      <c r="A135" s="3"/>
      <c r="B135" s="7">
        <v>111</v>
      </c>
      <c r="C135" s="8" t="s">
        <v>278</v>
      </c>
      <c r="D135" s="14" t="s">
        <v>279</v>
      </c>
      <c r="E135" s="8" t="s">
        <v>25</v>
      </c>
      <c r="F135" s="8">
        <v>10</v>
      </c>
      <c r="G135" s="8"/>
      <c r="H135" s="34" t="s">
        <v>21</v>
      </c>
      <c r="I135" s="41"/>
      <c r="J135" s="38"/>
      <c r="K135" s="95">
        <v>0</v>
      </c>
      <c r="L135" s="38">
        <v>1</v>
      </c>
      <c r="M135" s="38"/>
      <c r="N135" s="38"/>
      <c r="O135" s="38"/>
      <c r="P135" s="41"/>
      <c r="Q135" s="35"/>
      <c r="R135" s="126">
        <f t="shared" si="14"/>
        <v>0</v>
      </c>
      <c r="S135" s="58">
        <f t="shared" si="15"/>
        <v>0</v>
      </c>
    </row>
    <row r="136" spans="1:19" ht="16" customHeight="1" x14ac:dyDescent="0.25">
      <c r="A136" s="3"/>
      <c r="B136" s="7">
        <v>112</v>
      </c>
      <c r="C136" s="8" t="s">
        <v>280</v>
      </c>
      <c r="D136" s="14" t="s">
        <v>281</v>
      </c>
      <c r="E136" s="8" t="s">
        <v>25</v>
      </c>
      <c r="F136" s="8">
        <v>30</v>
      </c>
      <c r="G136" s="8"/>
      <c r="H136" s="34" t="s">
        <v>21</v>
      </c>
      <c r="I136" s="41"/>
      <c r="J136" s="38"/>
      <c r="K136" s="95">
        <v>0</v>
      </c>
      <c r="L136" s="38">
        <v>1</v>
      </c>
      <c r="M136" s="38"/>
      <c r="N136" s="38"/>
      <c r="O136" s="38"/>
      <c r="P136" s="41"/>
      <c r="Q136" s="35"/>
      <c r="R136" s="126">
        <f t="shared" si="14"/>
        <v>0</v>
      </c>
      <c r="S136" s="58">
        <f t="shared" si="15"/>
        <v>0</v>
      </c>
    </row>
    <row r="137" spans="1:19" ht="16" customHeight="1" x14ac:dyDescent="0.25">
      <c r="A137" s="3"/>
      <c r="B137" s="7">
        <v>113</v>
      </c>
      <c r="C137" s="8" t="s">
        <v>282</v>
      </c>
      <c r="D137" s="14" t="s">
        <v>283</v>
      </c>
      <c r="E137" s="8" t="s">
        <v>25</v>
      </c>
      <c r="F137" s="8">
        <v>10</v>
      </c>
      <c r="G137" s="8"/>
      <c r="H137" s="34" t="s">
        <v>21</v>
      </c>
      <c r="I137" s="41"/>
      <c r="J137" s="38"/>
      <c r="K137" s="95">
        <v>0</v>
      </c>
      <c r="L137" s="38">
        <v>1</v>
      </c>
      <c r="M137" s="38"/>
      <c r="N137" s="38"/>
      <c r="O137" s="38"/>
      <c r="P137" s="41"/>
      <c r="Q137" s="35"/>
      <c r="R137" s="126">
        <f t="shared" si="14"/>
        <v>0</v>
      </c>
      <c r="S137" s="58">
        <f t="shared" si="15"/>
        <v>0</v>
      </c>
    </row>
    <row r="138" spans="1:19" ht="16" customHeight="1" x14ac:dyDescent="0.25">
      <c r="A138" s="3"/>
      <c r="B138" s="7">
        <v>114</v>
      </c>
      <c r="C138" s="8" t="s">
        <v>284</v>
      </c>
      <c r="D138" s="14" t="s">
        <v>285</v>
      </c>
      <c r="E138" s="8" t="s">
        <v>57</v>
      </c>
      <c r="F138" s="8">
        <v>50</v>
      </c>
      <c r="G138" s="8"/>
      <c r="H138" s="34" t="s">
        <v>21</v>
      </c>
      <c r="I138" s="41"/>
      <c r="J138" s="38"/>
      <c r="K138" s="95">
        <v>0</v>
      </c>
      <c r="L138" s="38">
        <v>1</v>
      </c>
      <c r="M138" s="38"/>
      <c r="N138" s="38"/>
      <c r="O138" s="38"/>
      <c r="P138" s="41"/>
      <c r="Q138" s="35"/>
      <c r="R138" s="126">
        <f t="shared" si="14"/>
        <v>0</v>
      </c>
      <c r="S138" s="58">
        <f t="shared" si="15"/>
        <v>0</v>
      </c>
    </row>
    <row r="139" spans="1:19" ht="16" customHeight="1" x14ac:dyDescent="0.25">
      <c r="A139" s="3" t="s">
        <v>286</v>
      </c>
      <c r="B139" s="7">
        <v>115</v>
      </c>
      <c r="C139" s="8" t="s">
        <v>287</v>
      </c>
      <c r="D139" s="14" t="s">
        <v>288</v>
      </c>
      <c r="E139" s="8" t="s">
        <v>25</v>
      </c>
      <c r="F139" s="8">
        <v>50</v>
      </c>
      <c r="G139" s="8"/>
      <c r="H139" s="34" t="s">
        <v>21</v>
      </c>
      <c r="I139" s="41"/>
      <c r="J139" s="38"/>
      <c r="K139" s="95">
        <v>0</v>
      </c>
      <c r="L139" s="38">
        <v>1</v>
      </c>
      <c r="M139" s="38"/>
      <c r="N139" s="38"/>
      <c r="O139" s="38"/>
      <c r="P139" s="41"/>
      <c r="Q139" s="35"/>
      <c r="R139" s="126">
        <f t="shared" si="14"/>
        <v>0</v>
      </c>
      <c r="S139" s="58">
        <f t="shared" si="15"/>
        <v>0</v>
      </c>
    </row>
    <row r="140" spans="1:19" ht="16" customHeight="1" x14ac:dyDescent="0.25">
      <c r="A140" s="3"/>
      <c r="B140" s="7">
        <v>116</v>
      </c>
      <c r="C140" s="8" t="s">
        <v>289</v>
      </c>
      <c r="D140" s="14" t="s">
        <v>290</v>
      </c>
      <c r="E140" s="8" t="s">
        <v>25</v>
      </c>
      <c r="F140" s="8">
        <v>5</v>
      </c>
      <c r="G140" s="8"/>
      <c r="H140" s="34" t="s">
        <v>21</v>
      </c>
      <c r="I140" s="41"/>
      <c r="J140" s="38"/>
      <c r="K140" s="95">
        <v>0</v>
      </c>
      <c r="L140" s="38">
        <v>1</v>
      </c>
      <c r="M140" s="38"/>
      <c r="N140" s="38"/>
      <c r="O140" s="38"/>
      <c r="P140" s="41"/>
      <c r="Q140" s="35"/>
      <c r="R140" s="126">
        <f t="shared" si="14"/>
        <v>0</v>
      </c>
      <c r="S140" s="58">
        <f t="shared" si="15"/>
        <v>0</v>
      </c>
    </row>
    <row r="141" spans="1:19" ht="16" customHeight="1" x14ac:dyDescent="0.25">
      <c r="A141" s="2"/>
      <c r="B141" s="7">
        <v>117</v>
      </c>
      <c r="C141" s="8" t="s">
        <v>291</v>
      </c>
      <c r="D141" s="14" t="s">
        <v>292</v>
      </c>
      <c r="E141" s="8" t="s">
        <v>25</v>
      </c>
      <c r="F141" s="8">
        <v>200</v>
      </c>
      <c r="G141" s="8"/>
      <c r="H141" s="34" t="s">
        <v>21</v>
      </c>
      <c r="I141" s="41"/>
      <c r="J141" s="38"/>
      <c r="K141" s="95">
        <v>0</v>
      </c>
      <c r="L141" s="38">
        <v>1</v>
      </c>
      <c r="M141" s="38"/>
      <c r="N141" s="38"/>
      <c r="O141" s="38"/>
      <c r="P141" s="41"/>
      <c r="Q141" s="35"/>
      <c r="R141" s="126">
        <f t="shared" si="14"/>
        <v>0</v>
      </c>
      <c r="S141" s="58">
        <f t="shared" si="15"/>
        <v>0</v>
      </c>
    </row>
    <row r="142" spans="1:19" ht="16" customHeight="1" x14ac:dyDescent="0.25">
      <c r="A142" s="2"/>
      <c r="B142" s="7">
        <v>118</v>
      </c>
      <c r="C142" s="8" t="s">
        <v>293</v>
      </c>
      <c r="D142" s="14" t="s">
        <v>294</v>
      </c>
      <c r="E142" s="8" t="s">
        <v>25</v>
      </c>
      <c r="F142" s="8">
        <v>20</v>
      </c>
      <c r="G142" s="8"/>
      <c r="H142" s="34" t="s">
        <v>21</v>
      </c>
      <c r="I142" s="41"/>
      <c r="J142" s="38"/>
      <c r="K142" s="95">
        <v>0</v>
      </c>
      <c r="L142" s="38">
        <v>1</v>
      </c>
      <c r="M142" s="38"/>
      <c r="N142" s="38"/>
      <c r="O142" s="38"/>
      <c r="P142" s="41"/>
      <c r="Q142" s="35"/>
      <c r="R142" s="126">
        <f t="shared" si="14"/>
        <v>0</v>
      </c>
      <c r="S142" s="58">
        <f t="shared" si="15"/>
        <v>0</v>
      </c>
    </row>
    <row r="143" spans="1:19" ht="16" customHeight="1" x14ac:dyDescent="0.25">
      <c r="A143" s="3"/>
      <c r="B143" s="7">
        <v>119</v>
      </c>
      <c r="C143" s="8" t="s">
        <v>295</v>
      </c>
      <c r="D143" s="14" t="s">
        <v>296</v>
      </c>
      <c r="E143" s="8" t="s">
        <v>25</v>
      </c>
      <c r="F143" s="8">
        <v>10</v>
      </c>
      <c r="G143" s="8"/>
      <c r="H143" s="34" t="s">
        <v>21</v>
      </c>
      <c r="I143" s="41"/>
      <c r="J143" s="38"/>
      <c r="K143" s="95">
        <v>0</v>
      </c>
      <c r="L143" s="38">
        <v>1</v>
      </c>
      <c r="M143" s="38"/>
      <c r="N143" s="38"/>
      <c r="O143" s="38"/>
      <c r="P143" s="41"/>
      <c r="Q143" s="35"/>
      <c r="R143" s="126">
        <f t="shared" si="14"/>
        <v>0</v>
      </c>
      <c r="S143" s="58">
        <f t="shared" si="15"/>
        <v>0</v>
      </c>
    </row>
    <row r="144" spans="1:19" ht="16" customHeight="1" x14ac:dyDescent="0.25">
      <c r="A144" s="3"/>
      <c r="B144" s="7"/>
      <c r="C144" s="8"/>
      <c r="D144" s="14"/>
      <c r="E144" s="8"/>
      <c r="F144" s="8"/>
      <c r="G144" s="8"/>
      <c r="H144" s="34" t="s">
        <v>21</v>
      </c>
      <c r="I144" s="40"/>
      <c r="J144" s="40"/>
      <c r="K144" s="96"/>
      <c r="L144" s="40"/>
      <c r="M144" s="8"/>
      <c r="N144" s="8"/>
      <c r="O144" s="8"/>
      <c r="P144" s="8"/>
      <c r="Q144" s="35"/>
      <c r="R144" s="126"/>
      <c r="S144" s="58"/>
    </row>
    <row r="145" spans="1:19" ht="16" customHeight="1" x14ac:dyDescent="0.25">
      <c r="A145" s="2" t="s">
        <v>297</v>
      </c>
      <c r="B145" s="44"/>
      <c r="C145" s="8" t="s">
        <v>298</v>
      </c>
      <c r="D145" s="14"/>
      <c r="E145" s="8"/>
      <c r="F145" s="8"/>
      <c r="G145" s="8" t="s">
        <v>298</v>
      </c>
      <c r="H145" s="34" t="s">
        <v>21</v>
      </c>
      <c r="I145" s="40"/>
      <c r="J145" s="40"/>
      <c r="K145" s="96"/>
      <c r="L145" s="40"/>
      <c r="M145" s="8"/>
      <c r="N145" s="8"/>
      <c r="O145" s="8"/>
      <c r="P145" s="8"/>
      <c r="Q145" s="35"/>
      <c r="R145" s="126"/>
      <c r="S145" s="58"/>
    </row>
    <row r="146" spans="1:19" ht="16" customHeight="1" x14ac:dyDescent="0.25">
      <c r="A146" s="3" t="s">
        <v>299</v>
      </c>
      <c r="B146" s="7">
        <v>120</v>
      </c>
      <c r="C146" s="8" t="s">
        <v>300</v>
      </c>
      <c r="D146" s="14" t="s">
        <v>301</v>
      </c>
      <c r="E146" s="8" t="s">
        <v>302</v>
      </c>
      <c r="F146" s="8">
        <v>1</v>
      </c>
      <c r="G146" s="8" t="s">
        <v>303</v>
      </c>
      <c r="H146" s="34" t="s">
        <v>21</v>
      </c>
      <c r="I146" s="41"/>
      <c r="J146" s="38"/>
      <c r="K146" s="95">
        <v>0</v>
      </c>
      <c r="L146" s="38">
        <v>1</v>
      </c>
      <c r="M146" s="38"/>
      <c r="N146" s="38"/>
      <c r="O146" s="38"/>
      <c r="P146" s="41"/>
      <c r="Q146" s="35"/>
      <c r="R146" s="126">
        <f t="shared" ref="R146:R153" si="16">K146/L146</f>
        <v>0</v>
      </c>
      <c r="S146" s="58">
        <f t="shared" ref="S146:S153" si="17">F146*R146</f>
        <v>0</v>
      </c>
    </row>
    <row r="147" spans="1:19" ht="16" customHeight="1" x14ac:dyDescent="0.25">
      <c r="A147" s="3" t="s">
        <v>304</v>
      </c>
      <c r="B147" s="7">
        <v>121</v>
      </c>
      <c r="C147" s="8" t="s">
        <v>305</v>
      </c>
      <c r="D147" s="14" t="s">
        <v>306</v>
      </c>
      <c r="E147" s="8" t="s">
        <v>307</v>
      </c>
      <c r="F147" s="8">
        <v>5</v>
      </c>
      <c r="G147" s="8" t="s">
        <v>308</v>
      </c>
      <c r="H147" s="34" t="s">
        <v>21</v>
      </c>
      <c r="I147" s="41"/>
      <c r="J147" s="38"/>
      <c r="K147" s="95">
        <v>0</v>
      </c>
      <c r="L147" s="38">
        <v>1</v>
      </c>
      <c r="M147" s="38"/>
      <c r="N147" s="38"/>
      <c r="O147" s="38"/>
      <c r="P147" s="41"/>
      <c r="Q147" s="35"/>
      <c r="R147" s="126">
        <f t="shared" si="16"/>
        <v>0</v>
      </c>
      <c r="S147" s="58">
        <f t="shared" si="17"/>
        <v>0</v>
      </c>
    </row>
    <row r="148" spans="1:19" ht="16" customHeight="1" x14ac:dyDescent="0.25">
      <c r="A148" s="3" t="s">
        <v>309</v>
      </c>
      <c r="B148" s="7">
        <v>122</v>
      </c>
      <c r="C148" s="8" t="s">
        <v>310</v>
      </c>
      <c r="D148" s="14" t="s">
        <v>311</v>
      </c>
      <c r="E148" s="8" t="s">
        <v>307</v>
      </c>
      <c r="F148" s="8">
        <v>10</v>
      </c>
      <c r="G148" s="8" t="s">
        <v>312</v>
      </c>
      <c r="H148" s="34" t="s">
        <v>21</v>
      </c>
      <c r="I148" s="41"/>
      <c r="J148" s="38"/>
      <c r="K148" s="95">
        <v>0</v>
      </c>
      <c r="L148" s="38">
        <v>1</v>
      </c>
      <c r="M148" s="38"/>
      <c r="N148" s="38"/>
      <c r="O148" s="38"/>
      <c r="P148" s="41"/>
      <c r="Q148" s="35"/>
      <c r="R148" s="126">
        <f t="shared" si="16"/>
        <v>0</v>
      </c>
      <c r="S148" s="58">
        <f t="shared" si="17"/>
        <v>0</v>
      </c>
    </row>
    <row r="149" spans="1:19" ht="16" customHeight="1" x14ac:dyDescent="0.25">
      <c r="A149" s="3"/>
      <c r="B149" s="7">
        <v>123</v>
      </c>
      <c r="C149" s="8" t="s">
        <v>313</v>
      </c>
      <c r="D149" s="14" t="s">
        <v>314</v>
      </c>
      <c r="E149" s="8" t="s">
        <v>302</v>
      </c>
      <c r="F149" s="8">
        <v>200</v>
      </c>
      <c r="G149" s="8" t="s">
        <v>315</v>
      </c>
      <c r="H149" s="34" t="s">
        <v>21</v>
      </c>
      <c r="I149" s="41"/>
      <c r="J149" s="38"/>
      <c r="K149" s="95">
        <v>0</v>
      </c>
      <c r="L149" s="38">
        <v>1</v>
      </c>
      <c r="M149" s="38"/>
      <c r="N149" s="38"/>
      <c r="O149" s="38"/>
      <c r="P149" s="41"/>
      <c r="Q149" s="35"/>
      <c r="R149" s="126">
        <f t="shared" si="16"/>
        <v>0</v>
      </c>
      <c r="S149" s="58">
        <f t="shared" si="17"/>
        <v>0</v>
      </c>
    </row>
    <row r="150" spans="1:19" ht="16" customHeight="1" x14ac:dyDescent="0.25">
      <c r="A150" s="7"/>
      <c r="B150" s="7">
        <v>124</v>
      </c>
      <c r="C150" s="14" t="s">
        <v>316</v>
      </c>
      <c r="D150" s="14" t="s">
        <v>317</v>
      </c>
      <c r="E150" s="14" t="s">
        <v>318</v>
      </c>
      <c r="F150" s="14">
        <v>20</v>
      </c>
      <c r="G150" s="36" t="s">
        <v>319</v>
      </c>
      <c r="H150" s="34" t="s">
        <v>21</v>
      </c>
      <c r="I150" s="41"/>
      <c r="J150" s="38"/>
      <c r="K150" s="95">
        <v>0</v>
      </c>
      <c r="L150" s="38">
        <v>1</v>
      </c>
      <c r="M150" s="38"/>
      <c r="N150" s="38"/>
      <c r="O150" s="38"/>
      <c r="P150" s="41"/>
      <c r="Q150" s="35"/>
      <c r="R150" s="126">
        <f t="shared" si="16"/>
        <v>0</v>
      </c>
      <c r="S150" s="58">
        <f t="shared" si="17"/>
        <v>0</v>
      </c>
    </row>
    <row r="151" spans="1:19" ht="16" customHeight="1" x14ac:dyDescent="0.25">
      <c r="A151" s="7"/>
      <c r="B151" s="7">
        <v>125</v>
      </c>
      <c r="C151" s="14" t="s">
        <v>320</v>
      </c>
      <c r="D151" s="14" t="s">
        <v>321</v>
      </c>
      <c r="E151" s="14" t="s">
        <v>302</v>
      </c>
      <c r="F151" s="14">
        <v>40</v>
      </c>
      <c r="G151" s="36" t="s">
        <v>322</v>
      </c>
      <c r="H151" s="34" t="s">
        <v>21</v>
      </c>
      <c r="I151" s="41"/>
      <c r="J151" s="38"/>
      <c r="K151" s="95">
        <v>0</v>
      </c>
      <c r="L151" s="38">
        <v>1</v>
      </c>
      <c r="M151" s="38"/>
      <c r="N151" s="38"/>
      <c r="O151" s="38"/>
      <c r="P151" s="41"/>
      <c r="Q151" s="35"/>
      <c r="R151" s="126">
        <f t="shared" si="16"/>
        <v>0</v>
      </c>
      <c r="S151" s="58">
        <f t="shared" si="17"/>
        <v>0</v>
      </c>
    </row>
    <row r="152" spans="1:19" ht="16" customHeight="1" x14ac:dyDescent="0.25">
      <c r="A152" s="3"/>
      <c r="B152" s="7">
        <v>126</v>
      </c>
      <c r="C152" s="8" t="s">
        <v>323</v>
      </c>
      <c r="D152" s="14" t="s">
        <v>324</v>
      </c>
      <c r="E152" s="8" t="s">
        <v>325</v>
      </c>
      <c r="F152" s="8">
        <v>10</v>
      </c>
      <c r="G152" s="36" t="s">
        <v>326</v>
      </c>
      <c r="H152" s="34" t="s">
        <v>21</v>
      </c>
      <c r="I152" s="41"/>
      <c r="J152" s="38"/>
      <c r="K152" s="95">
        <v>0</v>
      </c>
      <c r="L152" s="38">
        <v>1</v>
      </c>
      <c r="M152" s="38"/>
      <c r="N152" s="38"/>
      <c r="O152" s="38"/>
      <c r="P152" s="41"/>
      <c r="Q152" s="35"/>
      <c r="R152" s="126">
        <f t="shared" si="16"/>
        <v>0</v>
      </c>
      <c r="S152" s="58">
        <f t="shared" si="17"/>
        <v>0</v>
      </c>
    </row>
    <row r="153" spans="1:19" ht="16" customHeight="1" x14ac:dyDescent="0.25">
      <c r="A153" s="3"/>
      <c r="B153" s="7">
        <v>127</v>
      </c>
      <c r="C153" s="8" t="s">
        <v>327</v>
      </c>
      <c r="D153" s="14" t="s">
        <v>328</v>
      </c>
      <c r="E153" s="14" t="s">
        <v>302</v>
      </c>
      <c r="F153" s="8">
        <v>10</v>
      </c>
      <c r="G153" s="8" t="s">
        <v>329</v>
      </c>
      <c r="H153" s="34" t="s">
        <v>21</v>
      </c>
      <c r="I153" s="41"/>
      <c r="J153" s="38"/>
      <c r="K153" s="95">
        <v>0</v>
      </c>
      <c r="L153" s="38">
        <v>1</v>
      </c>
      <c r="M153" s="38"/>
      <c r="N153" s="38"/>
      <c r="O153" s="38"/>
      <c r="P153" s="41"/>
      <c r="Q153" s="35"/>
      <c r="R153" s="126">
        <f t="shared" si="16"/>
        <v>0</v>
      </c>
      <c r="S153" s="58">
        <f t="shared" si="17"/>
        <v>0</v>
      </c>
    </row>
    <row r="154" spans="1:19" ht="16" customHeight="1" x14ac:dyDescent="0.25">
      <c r="A154" s="3"/>
      <c r="B154" s="7"/>
      <c r="C154" s="8" t="s">
        <v>298</v>
      </c>
      <c r="D154" s="14"/>
      <c r="E154" s="8"/>
      <c r="F154" s="8"/>
      <c r="G154" s="8" t="s">
        <v>298</v>
      </c>
      <c r="H154" s="34" t="s">
        <v>21</v>
      </c>
      <c r="I154" s="40"/>
      <c r="J154" s="40"/>
      <c r="K154" s="96"/>
      <c r="L154" s="40"/>
      <c r="M154" s="8"/>
      <c r="N154" s="8"/>
      <c r="O154" s="8"/>
      <c r="P154" s="8"/>
      <c r="Q154" s="35"/>
      <c r="R154" s="126"/>
      <c r="S154" s="58"/>
    </row>
    <row r="155" spans="1:19" ht="16" customHeight="1" x14ac:dyDescent="0.25">
      <c r="A155" s="2" t="s">
        <v>297</v>
      </c>
      <c r="B155" s="44"/>
      <c r="C155" s="8"/>
      <c r="D155" s="14"/>
      <c r="E155" s="8"/>
      <c r="F155" s="8"/>
      <c r="G155" s="8" t="s">
        <v>298</v>
      </c>
      <c r="H155" s="34" t="s">
        <v>21</v>
      </c>
      <c r="I155" s="40"/>
      <c r="J155" s="40"/>
      <c r="K155" s="96"/>
      <c r="L155" s="40"/>
      <c r="M155" s="8"/>
      <c r="N155" s="8"/>
      <c r="O155" s="8"/>
      <c r="P155" s="8"/>
      <c r="Q155" s="35"/>
      <c r="R155" s="126"/>
      <c r="S155" s="58"/>
    </row>
    <row r="156" spans="1:19" ht="16" customHeight="1" x14ac:dyDescent="0.25">
      <c r="A156" s="3" t="s">
        <v>330</v>
      </c>
      <c r="B156" s="7">
        <v>128</v>
      </c>
      <c r="C156" s="50" t="s">
        <v>331</v>
      </c>
      <c r="D156" s="14" t="s">
        <v>332</v>
      </c>
      <c r="E156" s="8" t="s">
        <v>302</v>
      </c>
      <c r="F156" s="8">
        <v>50</v>
      </c>
      <c r="G156" s="8" t="s">
        <v>333</v>
      </c>
      <c r="H156" s="34" t="s">
        <v>21</v>
      </c>
      <c r="I156" s="41"/>
      <c r="J156" s="38"/>
      <c r="K156" s="95">
        <v>0</v>
      </c>
      <c r="L156" s="38">
        <v>1</v>
      </c>
      <c r="M156" s="38"/>
      <c r="N156" s="38"/>
      <c r="O156" s="38"/>
      <c r="P156" s="41"/>
      <c r="Q156" s="35"/>
      <c r="R156" s="126">
        <f t="shared" ref="R156:R166" si="18">K156/L156</f>
        <v>0</v>
      </c>
      <c r="S156" s="58">
        <f t="shared" ref="S156:S166" si="19">F156*R156</f>
        <v>0</v>
      </c>
    </row>
    <row r="157" spans="1:19" ht="16" customHeight="1" x14ac:dyDescent="0.25">
      <c r="A157" s="3" t="s">
        <v>334</v>
      </c>
      <c r="B157" s="7">
        <v>129</v>
      </c>
      <c r="C157" s="50" t="s">
        <v>335</v>
      </c>
      <c r="D157" s="14" t="s">
        <v>336</v>
      </c>
      <c r="E157" s="8" t="s">
        <v>302</v>
      </c>
      <c r="F157" s="8">
        <v>50</v>
      </c>
      <c r="G157" s="36" t="s">
        <v>337</v>
      </c>
      <c r="H157" s="34" t="s">
        <v>21</v>
      </c>
      <c r="I157" s="41"/>
      <c r="J157" s="38"/>
      <c r="K157" s="95">
        <v>0</v>
      </c>
      <c r="L157" s="38">
        <v>1</v>
      </c>
      <c r="M157" s="38"/>
      <c r="N157" s="38"/>
      <c r="O157" s="38"/>
      <c r="P157" s="41"/>
      <c r="Q157" s="35"/>
      <c r="R157" s="126">
        <f t="shared" si="18"/>
        <v>0</v>
      </c>
      <c r="S157" s="58">
        <f t="shared" si="19"/>
        <v>0</v>
      </c>
    </row>
    <row r="158" spans="1:19" ht="16" customHeight="1" x14ac:dyDescent="0.25">
      <c r="A158" s="3" t="s">
        <v>338</v>
      </c>
      <c r="B158" s="7">
        <v>130</v>
      </c>
      <c r="C158" s="8" t="s">
        <v>339</v>
      </c>
      <c r="D158" s="14" t="s">
        <v>340</v>
      </c>
      <c r="E158" s="8" t="s">
        <v>341</v>
      </c>
      <c r="F158" s="8">
        <v>10</v>
      </c>
      <c r="G158" s="8" t="s">
        <v>342</v>
      </c>
      <c r="H158" s="34" t="s">
        <v>21</v>
      </c>
      <c r="I158" s="41"/>
      <c r="J158" s="38"/>
      <c r="K158" s="95">
        <v>0</v>
      </c>
      <c r="L158" s="38">
        <v>1</v>
      </c>
      <c r="M158" s="38"/>
      <c r="N158" s="38"/>
      <c r="O158" s="38"/>
      <c r="P158" s="41"/>
      <c r="Q158" s="35"/>
      <c r="R158" s="126">
        <f t="shared" si="18"/>
        <v>0</v>
      </c>
      <c r="S158" s="58">
        <f t="shared" si="19"/>
        <v>0</v>
      </c>
    </row>
    <row r="159" spans="1:19" ht="16" customHeight="1" x14ac:dyDescent="0.25">
      <c r="A159" s="3" t="s">
        <v>343</v>
      </c>
      <c r="B159" s="7">
        <v>131</v>
      </c>
      <c r="C159" s="50" t="s">
        <v>344</v>
      </c>
      <c r="D159" s="14" t="s">
        <v>345</v>
      </c>
      <c r="E159" s="8" t="s">
        <v>302</v>
      </c>
      <c r="F159" s="8">
        <v>30</v>
      </c>
      <c r="G159" s="8" t="s">
        <v>346</v>
      </c>
      <c r="H159" s="34" t="s">
        <v>21</v>
      </c>
      <c r="I159" s="41"/>
      <c r="J159" s="38"/>
      <c r="K159" s="95">
        <v>0</v>
      </c>
      <c r="L159" s="38">
        <v>1</v>
      </c>
      <c r="M159" s="38"/>
      <c r="N159" s="38"/>
      <c r="O159" s="38"/>
      <c r="P159" s="41"/>
      <c r="Q159" s="35"/>
      <c r="R159" s="126">
        <f t="shared" si="18"/>
        <v>0</v>
      </c>
      <c r="S159" s="58">
        <f t="shared" si="19"/>
        <v>0</v>
      </c>
    </row>
    <row r="160" spans="1:19" ht="16" customHeight="1" x14ac:dyDescent="0.25">
      <c r="A160" s="3"/>
      <c r="B160" s="7">
        <v>132</v>
      </c>
      <c r="C160" s="50" t="s">
        <v>347</v>
      </c>
      <c r="D160" s="14" t="s">
        <v>348</v>
      </c>
      <c r="E160" s="8" t="s">
        <v>302</v>
      </c>
      <c r="F160" s="8">
        <v>100</v>
      </c>
      <c r="G160" s="8" t="s">
        <v>349</v>
      </c>
      <c r="H160" s="34" t="s">
        <v>21</v>
      </c>
      <c r="I160" s="41"/>
      <c r="J160" s="38"/>
      <c r="K160" s="95">
        <v>0</v>
      </c>
      <c r="L160" s="38">
        <v>1</v>
      </c>
      <c r="M160" s="38"/>
      <c r="N160" s="38"/>
      <c r="O160" s="38"/>
      <c r="P160" s="41"/>
      <c r="Q160" s="35"/>
      <c r="R160" s="126">
        <f t="shared" si="18"/>
        <v>0</v>
      </c>
      <c r="S160" s="58">
        <f t="shared" si="19"/>
        <v>0</v>
      </c>
    </row>
    <row r="161" spans="1:19" ht="16" customHeight="1" x14ac:dyDescent="0.25">
      <c r="A161" s="3"/>
      <c r="B161" s="7">
        <v>133</v>
      </c>
      <c r="C161" s="50" t="s">
        <v>350</v>
      </c>
      <c r="D161" s="14" t="s">
        <v>351</v>
      </c>
      <c r="E161" s="8" t="s">
        <v>302</v>
      </c>
      <c r="F161" s="8">
        <v>100</v>
      </c>
      <c r="G161" s="8" t="s">
        <v>352</v>
      </c>
      <c r="H161" s="34" t="s">
        <v>21</v>
      </c>
      <c r="I161" s="41"/>
      <c r="J161" s="38"/>
      <c r="K161" s="95">
        <v>0</v>
      </c>
      <c r="L161" s="38">
        <v>1</v>
      </c>
      <c r="M161" s="38"/>
      <c r="N161" s="38"/>
      <c r="O161" s="38"/>
      <c r="P161" s="41"/>
      <c r="Q161" s="35"/>
      <c r="R161" s="126">
        <f t="shared" si="18"/>
        <v>0</v>
      </c>
      <c r="S161" s="58">
        <f t="shared" si="19"/>
        <v>0</v>
      </c>
    </row>
    <row r="162" spans="1:19" ht="16" customHeight="1" x14ac:dyDescent="0.25">
      <c r="A162" s="3"/>
      <c r="B162" s="7">
        <v>134</v>
      </c>
      <c r="C162" s="8" t="s">
        <v>353</v>
      </c>
      <c r="D162" s="14" t="s">
        <v>354</v>
      </c>
      <c r="E162" s="8" t="s">
        <v>302</v>
      </c>
      <c r="F162" s="8">
        <v>50</v>
      </c>
      <c r="G162" s="36" t="s">
        <v>355</v>
      </c>
      <c r="H162" s="34" t="s">
        <v>21</v>
      </c>
      <c r="I162" s="41"/>
      <c r="J162" s="38"/>
      <c r="K162" s="95">
        <v>0</v>
      </c>
      <c r="L162" s="38">
        <v>1</v>
      </c>
      <c r="M162" s="38"/>
      <c r="N162" s="38"/>
      <c r="O162" s="38"/>
      <c r="P162" s="41"/>
      <c r="Q162" s="35"/>
      <c r="R162" s="126">
        <f t="shared" si="18"/>
        <v>0</v>
      </c>
      <c r="S162" s="58">
        <f t="shared" si="19"/>
        <v>0</v>
      </c>
    </row>
    <row r="163" spans="1:19" ht="16" customHeight="1" x14ac:dyDescent="0.25">
      <c r="A163" s="3"/>
      <c r="B163" s="7">
        <v>135</v>
      </c>
      <c r="C163" s="8" t="s">
        <v>356</v>
      </c>
      <c r="D163" s="14"/>
      <c r="E163" s="8" t="s">
        <v>302</v>
      </c>
      <c r="F163" s="8">
        <v>10</v>
      </c>
      <c r="G163" s="8" t="s">
        <v>357</v>
      </c>
      <c r="H163" s="34" t="s">
        <v>21</v>
      </c>
      <c r="I163" s="41"/>
      <c r="J163" s="38"/>
      <c r="K163" s="95">
        <v>0</v>
      </c>
      <c r="L163" s="38">
        <v>1</v>
      </c>
      <c r="M163" s="38"/>
      <c r="N163" s="38"/>
      <c r="O163" s="38"/>
      <c r="P163" s="41"/>
      <c r="Q163" s="35"/>
      <c r="R163" s="126">
        <f t="shared" si="18"/>
        <v>0</v>
      </c>
      <c r="S163" s="58">
        <f t="shared" si="19"/>
        <v>0</v>
      </c>
    </row>
    <row r="164" spans="1:19" ht="16" customHeight="1" x14ac:dyDescent="0.25">
      <c r="A164" s="3"/>
      <c r="B164" s="7">
        <v>136</v>
      </c>
      <c r="C164" s="8" t="s">
        <v>358</v>
      </c>
      <c r="D164" s="14"/>
      <c r="E164" s="8" t="s">
        <v>302</v>
      </c>
      <c r="F164" s="8">
        <v>10</v>
      </c>
      <c r="G164" s="8" t="s">
        <v>359</v>
      </c>
      <c r="H164" s="34" t="s">
        <v>21</v>
      </c>
      <c r="I164" s="41"/>
      <c r="J164" s="38"/>
      <c r="K164" s="95">
        <v>0</v>
      </c>
      <c r="L164" s="38">
        <v>1</v>
      </c>
      <c r="M164" s="38"/>
      <c r="N164" s="38"/>
      <c r="O164" s="38"/>
      <c r="P164" s="41"/>
      <c r="Q164" s="35"/>
      <c r="R164" s="126">
        <f t="shared" si="18"/>
        <v>0</v>
      </c>
      <c r="S164" s="58">
        <f t="shared" si="19"/>
        <v>0</v>
      </c>
    </row>
    <row r="165" spans="1:19" ht="16" customHeight="1" x14ac:dyDescent="0.25">
      <c r="A165" s="3"/>
      <c r="B165" s="7">
        <v>137</v>
      </c>
      <c r="C165" s="8" t="s">
        <v>360</v>
      </c>
      <c r="D165" s="14" t="s">
        <v>361</v>
      </c>
      <c r="E165" s="8" t="s">
        <v>302</v>
      </c>
      <c r="F165" s="8">
        <v>500</v>
      </c>
      <c r="G165" s="36" t="s">
        <v>362</v>
      </c>
      <c r="H165" s="34" t="s">
        <v>21</v>
      </c>
      <c r="I165" s="41"/>
      <c r="J165" s="38"/>
      <c r="K165" s="95">
        <v>0</v>
      </c>
      <c r="L165" s="38">
        <v>1</v>
      </c>
      <c r="M165" s="38"/>
      <c r="N165" s="38"/>
      <c r="O165" s="38"/>
      <c r="P165" s="41"/>
      <c r="Q165" s="35"/>
      <c r="R165" s="126">
        <f t="shared" si="18"/>
        <v>0</v>
      </c>
      <c r="S165" s="58">
        <f t="shared" si="19"/>
        <v>0</v>
      </c>
    </row>
    <row r="166" spans="1:19" ht="16" customHeight="1" x14ac:dyDescent="0.25">
      <c r="A166" s="3"/>
      <c r="B166" s="7">
        <v>138</v>
      </c>
      <c r="C166" s="8" t="s">
        <v>363</v>
      </c>
      <c r="D166" s="14"/>
      <c r="E166" s="8" t="s">
        <v>341</v>
      </c>
      <c r="F166" s="8">
        <v>10</v>
      </c>
      <c r="G166" s="36" t="s">
        <v>364</v>
      </c>
      <c r="H166" s="34" t="s">
        <v>21</v>
      </c>
      <c r="I166" s="41"/>
      <c r="J166" s="38"/>
      <c r="K166" s="95">
        <v>0</v>
      </c>
      <c r="L166" s="38">
        <v>1</v>
      </c>
      <c r="M166" s="38"/>
      <c r="N166" s="38"/>
      <c r="O166" s="38"/>
      <c r="P166" s="41"/>
      <c r="Q166" s="35"/>
      <c r="R166" s="126">
        <f t="shared" si="18"/>
        <v>0</v>
      </c>
      <c r="S166" s="58">
        <f t="shared" si="19"/>
        <v>0</v>
      </c>
    </row>
    <row r="167" spans="1:19" ht="16" customHeight="1" x14ac:dyDescent="0.25">
      <c r="A167" s="3"/>
      <c r="B167" s="7"/>
      <c r="C167" s="8" t="s">
        <v>298</v>
      </c>
      <c r="D167" s="14"/>
      <c r="E167" s="8"/>
      <c r="F167" s="8"/>
      <c r="G167" s="8" t="s">
        <v>298</v>
      </c>
      <c r="H167" s="34" t="s">
        <v>21</v>
      </c>
      <c r="I167" s="40"/>
      <c r="J167" s="40"/>
      <c r="K167" s="96"/>
      <c r="L167" s="40"/>
      <c r="M167" s="8"/>
      <c r="N167" s="8"/>
      <c r="O167" s="8"/>
      <c r="P167" s="8"/>
      <c r="Q167" s="35"/>
      <c r="R167" s="126"/>
      <c r="S167" s="58"/>
    </row>
    <row r="168" spans="1:19" ht="16" customHeight="1" x14ac:dyDescent="0.25">
      <c r="A168" s="3" t="s">
        <v>365</v>
      </c>
      <c r="B168" s="7"/>
      <c r="C168" s="8" t="s">
        <v>298</v>
      </c>
      <c r="D168" s="14"/>
      <c r="E168" s="8"/>
      <c r="F168" s="8"/>
      <c r="G168" s="8" t="s">
        <v>298</v>
      </c>
      <c r="H168" s="34" t="s">
        <v>21</v>
      </c>
      <c r="I168" s="40"/>
      <c r="J168" s="40"/>
      <c r="K168" s="96"/>
      <c r="L168" s="40"/>
      <c r="M168" s="8"/>
      <c r="N168" s="8"/>
      <c r="O168" s="8"/>
      <c r="P168" s="8"/>
      <c r="Q168" s="35"/>
      <c r="R168" s="126"/>
      <c r="S168" s="58"/>
    </row>
    <row r="169" spans="1:19" ht="16" customHeight="1" x14ac:dyDescent="0.25">
      <c r="A169" s="3" t="s">
        <v>366</v>
      </c>
      <c r="B169" s="7">
        <v>139</v>
      </c>
      <c r="C169" s="8" t="s">
        <v>367</v>
      </c>
      <c r="D169" s="14" t="s">
        <v>368</v>
      </c>
      <c r="E169" s="8" t="s">
        <v>369</v>
      </c>
      <c r="F169" s="8">
        <v>3000</v>
      </c>
      <c r="G169" s="8" t="s">
        <v>370</v>
      </c>
      <c r="H169" s="34" t="s">
        <v>21</v>
      </c>
      <c r="I169" s="41"/>
      <c r="J169" s="38"/>
      <c r="K169" s="95">
        <v>0</v>
      </c>
      <c r="L169" s="38">
        <v>1</v>
      </c>
      <c r="M169" s="38"/>
      <c r="N169" s="38"/>
      <c r="O169" s="38"/>
      <c r="P169" s="41"/>
      <c r="Q169" s="35"/>
      <c r="R169" s="126">
        <f>K169/L169</f>
        <v>0</v>
      </c>
      <c r="S169" s="58">
        <f>F169*R169</f>
        <v>0</v>
      </c>
    </row>
    <row r="170" spans="1:19" ht="16" customHeight="1" x14ac:dyDescent="0.25">
      <c r="A170" s="3" t="s">
        <v>330</v>
      </c>
      <c r="B170" s="7">
        <v>140</v>
      </c>
      <c r="C170" s="8" t="s">
        <v>371</v>
      </c>
      <c r="D170" s="14"/>
      <c r="E170" s="8" t="s">
        <v>341</v>
      </c>
      <c r="F170" s="8">
        <v>10</v>
      </c>
      <c r="G170" s="8"/>
      <c r="H170" s="34" t="s">
        <v>21</v>
      </c>
      <c r="I170" s="41"/>
      <c r="J170" s="38"/>
      <c r="K170" s="95">
        <v>0</v>
      </c>
      <c r="L170" s="38">
        <v>1</v>
      </c>
      <c r="M170" s="38"/>
      <c r="N170" s="38"/>
      <c r="O170" s="38"/>
      <c r="P170" s="41"/>
      <c r="Q170" s="35"/>
      <c r="R170" s="126">
        <f>K170/L170</f>
        <v>0</v>
      </c>
      <c r="S170" s="58">
        <f>F170*R170</f>
        <v>0</v>
      </c>
    </row>
    <row r="171" spans="1:19" ht="16" customHeight="1" x14ac:dyDescent="0.25">
      <c r="A171" s="3"/>
      <c r="B171" s="7">
        <v>141</v>
      </c>
      <c r="C171" s="8" t="s">
        <v>372</v>
      </c>
      <c r="D171" s="14" t="s">
        <v>373</v>
      </c>
      <c r="E171" s="8" t="s">
        <v>307</v>
      </c>
      <c r="F171" s="8">
        <v>10</v>
      </c>
      <c r="G171" s="8" t="s">
        <v>374</v>
      </c>
      <c r="H171" s="34" t="s">
        <v>21</v>
      </c>
      <c r="I171" s="41"/>
      <c r="J171" s="38"/>
      <c r="K171" s="95">
        <v>0</v>
      </c>
      <c r="L171" s="38">
        <v>1</v>
      </c>
      <c r="M171" s="38"/>
      <c r="N171" s="38"/>
      <c r="O171" s="38"/>
      <c r="P171" s="41"/>
      <c r="Q171" s="35"/>
      <c r="R171" s="126">
        <f>K171/L171</f>
        <v>0</v>
      </c>
      <c r="S171" s="58">
        <f>F171*R171</f>
        <v>0</v>
      </c>
    </row>
    <row r="172" spans="1:19" ht="16" customHeight="1" x14ac:dyDescent="0.25">
      <c r="A172" s="3"/>
      <c r="B172" s="7">
        <v>142</v>
      </c>
      <c r="C172" s="8" t="s">
        <v>375</v>
      </c>
      <c r="D172" s="14" t="s">
        <v>376</v>
      </c>
      <c r="E172" s="8" t="s">
        <v>307</v>
      </c>
      <c r="F172" s="8">
        <v>10</v>
      </c>
      <c r="G172" s="8" t="s">
        <v>377</v>
      </c>
      <c r="H172" s="34" t="s">
        <v>21</v>
      </c>
      <c r="I172" s="41"/>
      <c r="J172" s="38"/>
      <c r="K172" s="95">
        <v>0</v>
      </c>
      <c r="L172" s="38">
        <v>1</v>
      </c>
      <c r="M172" s="38"/>
      <c r="N172" s="38"/>
      <c r="O172" s="38"/>
      <c r="P172" s="41"/>
      <c r="Q172" s="35"/>
      <c r="R172" s="126">
        <f>K172/L172</f>
        <v>0</v>
      </c>
      <c r="S172" s="58">
        <f>F172*R172</f>
        <v>0</v>
      </c>
    </row>
    <row r="173" spans="1:19" ht="16" customHeight="1" x14ac:dyDescent="0.25">
      <c r="A173" s="3"/>
      <c r="B173" s="7">
        <v>143</v>
      </c>
      <c r="C173" s="8" t="s">
        <v>378</v>
      </c>
      <c r="D173" s="14"/>
      <c r="E173" s="8" t="s">
        <v>341</v>
      </c>
      <c r="F173" s="8">
        <v>10</v>
      </c>
      <c r="G173" s="8" t="s">
        <v>379</v>
      </c>
      <c r="H173" s="34" t="s">
        <v>21</v>
      </c>
      <c r="I173" s="41"/>
      <c r="J173" s="38"/>
      <c r="K173" s="95">
        <v>0</v>
      </c>
      <c r="L173" s="38">
        <v>1</v>
      </c>
      <c r="M173" s="38"/>
      <c r="N173" s="38"/>
      <c r="O173" s="38"/>
      <c r="P173" s="41"/>
      <c r="Q173" s="35"/>
      <c r="R173" s="126">
        <f>K173/L173</f>
        <v>0</v>
      </c>
      <c r="S173" s="58">
        <f>F173*R173</f>
        <v>0</v>
      </c>
    </row>
    <row r="174" spans="1:19" ht="16" customHeight="1" x14ac:dyDescent="0.25">
      <c r="A174" s="3"/>
      <c r="B174" s="7"/>
      <c r="C174" s="8"/>
      <c r="D174" s="14"/>
      <c r="E174" s="8"/>
      <c r="F174" s="8"/>
      <c r="G174" s="8"/>
      <c r="H174" s="34" t="s">
        <v>21</v>
      </c>
      <c r="I174" s="40"/>
      <c r="J174" s="40"/>
      <c r="K174" s="96"/>
      <c r="L174" s="40"/>
      <c r="M174" s="8"/>
      <c r="N174" s="8"/>
      <c r="O174" s="8"/>
      <c r="P174" s="8"/>
      <c r="Q174" s="35"/>
      <c r="R174" s="126"/>
      <c r="S174" s="58"/>
    </row>
    <row r="175" spans="1:19" ht="16" customHeight="1" x14ac:dyDescent="0.25">
      <c r="A175" s="3" t="s">
        <v>365</v>
      </c>
      <c r="B175" s="7"/>
      <c r="C175" s="8"/>
      <c r="D175" s="14"/>
      <c r="E175" s="8"/>
      <c r="F175" s="8"/>
      <c r="G175" s="8"/>
      <c r="H175" s="34" t="s">
        <v>21</v>
      </c>
      <c r="I175" s="40"/>
      <c r="J175" s="40"/>
      <c r="K175" s="96"/>
      <c r="L175" s="40"/>
      <c r="M175" s="8"/>
      <c r="N175" s="8"/>
      <c r="O175" s="8"/>
      <c r="P175" s="8"/>
      <c r="Q175" s="35"/>
      <c r="R175" s="126"/>
      <c r="S175" s="58"/>
    </row>
    <row r="176" spans="1:19" ht="16" customHeight="1" x14ac:dyDescent="0.25">
      <c r="A176" s="3" t="s">
        <v>366</v>
      </c>
      <c r="B176" s="7">
        <v>144</v>
      </c>
      <c r="C176" s="8" t="s">
        <v>380</v>
      </c>
      <c r="D176" s="14" t="s">
        <v>381</v>
      </c>
      <c r="E176" s="8" t="s">
        <v>369</v>
      </c>
      <c r="F176" s="8">
        <v>50</v>
      </c>
      <c r="G176" s="8" t="s">
        <v>382</v>
      </c>
      <c r="H176" s="34" t="s">
        <v>21</v>
      </c>
      <c r="I176" s="41"/>
      <c r="J176" s="38"/>
      <c r="K176" s="95">
        <v>0</v>
      </c>
      <c r="L176" s="38">
        <v>1</v>
      </c>
      <c r="M176" s="38"/>
      <c r="N176" s="38"/>
      <c r="O176" s="38"/>
      <c r="P176" s="41"/>
      <c r="Q176" s="35"/>
      <c r="R176" s="126">
        <f>K176/L176</f>
        <v>0</v>
      </c>
      <c r="S176" s="58">
        <f>F176*R176</f>
        <v>0</v>
      </c>
    </row>
    <row r="177" spans="1:20" ht="16" customHeight="1" x14ac:dyDescent="0.25">
      <c r="A177" s="3" t="s">
        <v>383</v>
      </c>
      <c r="B177" s="7">
        <v>145</v>
      </c>
      <c r="C177" s="8" t="s">
        <v>384</v>
      </c>
      <c r="D177" s="14"/>
      <c r="E177" s="8" t="s">
        <v>341</v>
      </c>
      <c r="F177" s="8">
        <v>10</v>
      </c>
      <c r="G177" s="8"/>
      <c r="H177" s="34" t="s">
        <v>21</v>
      </c>
      <c r="I177" s="41"/>
      <c r="J177" s="38"/>
      <c r="K177" s="95">
        <v>0</v>
      </c>
      <c r="L177" s="38">
        <v>1</v>
      </c>
      <c r="M177" s="38"/>
      <c r="N177" s="38"/>
      <c r="O177" s="38"/>
      <c r="P177" s="41"/>
      <c r="Q177" s="35"/>
      <c r="R177" s="126">
        <f>K177/L177</f>
        <v>0</v>
      </c>
      <c r="S177" s="58">
        <f>F177*R177</f>
        <v>0</v>
      </c>
    </row>
    <row r="178" spans="1:20" ht="16" customHeight="1" x14ac:dyDescent="0.25">
      <c r="A178" s="3"/>
      <c r="B178" s="7">
        <v>146</v>
      </c>
      <c r="C178" s="8" t="s">
        <v>385</v>
      </c>
      <c r="D178" s="14" t="s">
        <v>386</v>
      </c>
      <c r="E178" s="8" t="s">
        <v>307</v>
      </c>
      <c r="F178" s="8">
        <v>300</v>
      </c>
      <c r="G178" s="8" t="s">
        <v>387</v>
      </c>
      <c r="H178" s="34" t="s">
        <v>21</v>
      </c>
      <c r="I178" s="41"/>
      <c r="J178" s="38"/>
      <c r="K178" s="95">
        <v>0</v>
      </c>
      <c r="L178" s="38">
        <v>1</v>
      </c>
      <c r="M178" s="38"/>
      <c r="N178" s="38"/>
      <c r="O178" s="38"/>
      <c r="P178" s="41"/>
      <c r="Q178" s="35"/>
      <c r="R178" s="126">
        <f>K178/L178</f>
        <v>0</v>
      </c>
      <c r="S178" s="58">
        <f>F178*R178</f>
        <v>0</v>
      </c>
      <c r="T178" s="5"/>
    </row>
    <row r="179" spans="1:20" ht="16" customHeight="1" x14ac:dyDescent="0.25">
      <c r="A179" s="3"/>
      <c r="B179" s="7">
        <v>147</v>
      </c>
      <c r="C179" s="8" t="s">
        <v>388</v>
      </c>
      <c r="D179" s="14"/>
      <c r="E179" s="8" t="s">
        <v>341</v>
      </c>
      <c r="F179" s="8">
        <v>10</v>
      </c>
      <c r="G179" s="8"/>
      <c r="H179" s="34" t="s">
        <v>21</v>
      </c>
      <c r="I179" s="41"/>
      <c r="J179" s="38"/>
      <c r="K179" s="95">
        <v>0</v>
      </c>
      <c r="L179" s="38">
        <v>1</v>
      </c>
      <c r="M179" s="38"/>
      <c r="N179" s="38"/>
      <c r="O179" s="38"/>
      <c r="P179" s="41"/>
      <c r="Q179" s="35"/>
      <c r="R179" s="126">
        <f>K179/L179</f>
        <v>0</v>
      </c>
      <c r="S179" s="58">
        <f>F179*R179</f>
        <v>0</v>
      </c>
    </row>
    <row r="180" spans="1:20" ht="16" customHeight="1" x14ac:dyDescent="0.25">
      <c r="A180" s="3"/>
      <c r="B180" s="7"/>
      <c r="C180" s="8" t="s">
        <v>298</v>
      </c>
      <c r="D180" s="14"/>
      <c r="E180" s="8"/>
      <c r="F180" s="8"/>
      <c r="G180" s="8" t="s">
        <v>298</v>
      </c>
      <c r="H180" s="34" t="s">
        <v>21</v>
      </c>
      <c r="I180" s="40"/>
      <c r="J180" s="40"/>
      <c r="K180" s="96"/>
      <c r="L180" s="40"/>
      <c r="M180" s="8"/>
      <c r="N180" s="8"/>
      <c r="O180" s="8"/>
      <c r="P180" s="8"/>
      <c r="Q180" s="35"/>
      <c r="R180" s="126"/>
      <c r="S180" s="58"/>
    </row>
    <row r="181" spans="1:20" ht="16" customHeight="1" x14ac:dyDescent="0.25">
      <c r="A181" s="3" t="s">
        <v>389</v>
      </c>
      <c r="B181" s="7"/>
      <c r="C181" s="8" t="s">
        <v>298</v>
      </c>
      <c r="D181" s="14"/>
      <c r="E181" s="8"/>
      <c r="F181" s="8"/>
      <c r="G181" s="8" t="s">
        <v>298</v>
      </c>
      <c r="H181" s="34" t="s">
        <v>21</v>
      </c>
      <c r="I181" s="40"/>
      <c r="J181" s="40"/>
      <c r="K181" s="96"/>
      <c r="L181" s="40"/>
      <c r="M181" s="8"/>
      <c r="N181" s="8"/>
      <c r="O181" s="8"/>
      <c r="P181" s="8"/>
      <c r="Q181" s="35"/>
      <c r="R181" s="126"/>
      <c r="S181" s="58"/>
    </row>
    <row r="182" spans="1:20" ht="16" customHeight="1" x14ac:dyDescent="0.25">
      <c r="A182" s="3" t="s">
        <v>390</v>
      </c>
      <c r="B182" s="7">
        <v>148</v>
      </c>
      <c r="C182" s="8" t="s">
        <v>391</v>
      </c>
      <c r="D182" s="14" t="s">
        <v>392</v>
      </c>
      <c r="E182" s="8" t="s">
        <v>393</v>
      </c>
      <c r="F182" s="8">
        <v>5</v>
      </c>
      <c r="G182" s="8" t="s">
        <v>298</v>
      </c>
      <c r="H182" s="34" t="s">
        <v>21</v>
      </c>
      <c r="I182" s="41"/>
      <c r="J182" s="38"/>
      <c r="K182" s="95">
        <v>0</v>
      </c>
      <c r="L182" s="38">
        <v>1</v>
      </c>
      <c r="M182" s="38"/>
      <c r="N182" s="38"/>
      <c r="O182" s="38"/>
      <c r="P182" s="41"/>
      <c r="Q182" s="35"/>
      <c r="R182" s="126">
        <f>K182/L182</f>
        <v>0</v>
      </c>
      <c r="S182" s="58">
        <f>F182*R182</f>
        <v>0</v>
      </c>
    </row>
    <row r="183" spans="1:20" ht="16" customHeight="1" x14ac:dyDescent="0.25">
      <c r="A183" s="3" t="s">
        <v>394</v>
      </c>
      <c r="B183" s="7">
        <v>149</v>
      </c>
      <c r="C183" s="8" t="s">
        <v>395</v>
      </c>
      <c r="D183" s="14" t="s">
        <v>396</v>
      </c>
      <c r="E183" s="8" t="s">
        <v>341</v>
      </c>
      <c r="F183" s="8">
        <v>30</v>
      </c>
      <c r="G183" s="8" t="s">
        <v>397</v>
      </c>
      <c r="H183" s="34" t="s">
        <v>21</v>
      </c>
      <c r="I183" s="41"/>
      <c r="J183" s="38"/>
      <c r="K183" s="95">
        <v>0</v>
      </c>
      <c r="L183" s="38">
        <v>1</v>
      </c>
      <c r="M183" s="38"/>
      <c r="N183" s="38"/>
      <c r="O183" s="38"/>
      <c r="P183" s="41"/>
      <c r="Q183" s="35"/>
      <c r="R183" s="126">
        <f>K183/L183</f>
        <v>0</v>
      </c>
      <c r="S183" s="58">
        <f>F183*R183</f>
        <v>0</v>
      </c>
    </row>
    <row r="184" spans="1:20" ht="16" customHeight="1" x14ac:dyDescent="0.25">
      <c r="A184" s="3"/>
      <c r="B184" s="7">
        <v>150</v>
      </c>
      <c r="C184" s="8" t="s">
        <v>398</v>
      </c>
      <c r="D184" s="14" t="s">
        <v>399</v>
      </c>
      <c r="E184" s="8" t="s">
        <v>341</v>
      </c>
      <c r="F184" s="8">
        <v>5</v>
      </c>
      <c r="G184" s="8" t="s">
        <v>400</v>
      </c>
      <c r="H184" s="34" t="s">
        <v>21</v>
      </c>
      <c r="I184" s="41"/>
      <c r="J184" s="38"/>
      <c r="K184" s="95">
        <v>0</v>
      </c>
      <c r="L184" s="38">
        <v>1</v>
      </c>
      <c r="M184" s="38"/>
      <c r="N184" s="38"/>
      <c r="O184" s="38"/>
      <c r="P184" s="41"/>
      <c r="Q184" s="35"/>
      <c r="R184" s="126">
        <f>K184/L184</f>
        <v>0</v>
      </c>
      <c r="S184" s="58">
        <f>F184*R184</f>
        <v>0</v>
      </c>
    </row>
    <row r="185" spans="1:20" ht="16" customHeight="1" x14ac:dyDescent="0.25">
      <c r="A185" s="3"/>
      <c r="B185" s="7"/>
      <c r="C185" s="8" t="s">
        <v>298</v>
      </c>
      <c r="D185" s="14"/>
      <c r="E185" s="8"/>
      <c r="F185" s="8"/>
      <c r="G185" s="8" t="s">
        <v>298</v>
      </c>
      <c r="H185" s="34" t="s">
        <v>21</v>
      </c>
      <c r="I185" s="40"/>
      <c r="J185" s="40"/>
      <c r="K185" s="96"/>
      <c r="L185" s="40"/>
      <c r="M185" s="8"/>
      <c r="N185" s="8"/>
      <c r="O185" s="8"/>
      <c r="P185" s="8"/>
      <c r="Q185" s="35"/>
      <c r="R185" s="126"/>
      <c r="S185" s="58"/>
    </row>
    <row r="186" spans="1:20" ht="16" customHeight="1" x14ac:dyDescent="0.25">
      <c r="A186" s="3" t="s">
        <v>401</v>
      </c>
      <c r="B186" s="7"/>
      <c r="C186" s="8" t="s">
        <v>298</v>
      </c>
      <c r="D186" s="14"/>
      <c r="E186" s="8"/>
      <c r="F186" s="8"/>
      <c r="G186" s="8" t="s">
        <v>298</v>
      </c>
      <c r="H186" s="34" t="s">
        <v>21</v>
      </c>
      <c r="I186" s="40"/>
      <c r="J186" s="40"/>
      <c r="K186" s="96"/>
      <c r="L186" s="40"/>
      <c r="M186" s="8"/>
      <c r="N186" s="8"/>
      <c r="O186" s="8"/>
      <c r="P186" s="8"/>
      <c r="Q186" s="35"/>
      <c r="R186" s="126"/>
      <c r="S186" s="58"/>
    </row>
    <row r="187" spans="1:20" ht="16" customHeight="1" x14ac:dyDescent="0.25">
      <c r="A187" s="3"/>
      <c r="B187" s="7">
        <v>151</v>
      </c>
      <c r="C187" s="8" t="s">
        <v>402</v>
      </c>
      <c r="D187" s="14" t="s">
        <v>403</v>
      </c>
      <c r="E187" s="8" t="s">
        <v>369</v>
      </c>
      <c r="F187" s="8">
        <v>600</v>
      </c>
      <c r="G187" s="8" t="s">
        <v>404</v>
      </c>
      <c r="H187" s="34" t="s">
        <v>21</v>
      </c>
      <c r="I187" s="41"/>
      <c r="J187" s="38"/>
      <c r="K187" s="95"/>
      <c r="L187" s="38">
        <v>1</v>
      </c>
      <c r="M187" s="38"/>
      <c r="N187" s="38"/>
      <c r="O187" s="38"/>
      <c r="P187" s="41"/>
      <c r="Q187" s="35"/>
      <c r="R187" s="126">
        <f>K187/L187</f>
        <v>0</v>
      </c>
      <c r="S187" s="58">
        <f>F187*R187</f>
        <v>0</v>
      </c>
      <c r="T187" s="5"/>
    </row>
    <row r="188" spans="1:20" ht="16.5" customHeight="1" x14ac:dyDescent="0.25">
      <c r="A188" s="3"/>
      <c r="B188" s="7">
        <v>152</v>
      </c>
      <c r="C188" s="8" t="s">
        <v>405</v>
      </c>
      <c r="D188" s="14" t="s">
        <v>406</v>
      </c>
      <c r="E188" s="8" t="s">
        <v>318</v>
      </c>
      <c r="F188" s="8">
        <v>20</v>
      </c>
      <c r="G188" s="8" t="s">
        <v>407</v>
      </c>
      <c r="H188" s="34" t="s">
        <v>21</v>
      </c>
      <c r="I188" s="41"/>
      <c r="J188" s="38"/>
      <c r="K188" s="95">
        <v>0</v>
      </c>
      <c r="L188" s="38">
        <v>1</v>
      </c>
      <c r="M188" s="38"/>
      <c r="N188" s="38"/>
      <c r="O188" s="38"/>
      <c r="P188" s="41"/>
      <c r="Q188" s="35"/>
      <c r="R188" s="126">
        <f>K188/L188</f>
        <v>0</v>
      </c>
      <c r="S188" s="58">
        <f>F188*R188</f>
        <v>0</v>
      </c>
    </row>
    <row r="189" spans="1:20" ht="16" customHeight="1" x14ac:dyDescent="0.25">
      <c r="A189" s="3"/>
      <c r="B189" s="7">
        <v>153</v>
      </c>
      <c r="C189" s="8" t="s">
        <v>408</v>
      </c>
      <c r="D189" s="14" t="s">
        <v>409</v>
      </c>
      <c r="E189" s="8" t="s">
        <v>341</v>
      </c>
      <c r="F189" s="8">
        <v>20</v>
      </c>
      <c r="G189" s="8" t="s">
        <v>410</v>
      </c>
      <c r="H189" s="34" t="s">
        <v>21</v>
      </c>
      <c r="I189" s="41"/>
      <c r="J189" s="38"/>
      <c r="K189" s="95">
        <v>0</v>
      </c>
      <c r="L189" s="38">
        <v>1</v>
      </c>
      <c r="M189" s="38"/>
      <c r="N189" s="38"/>
      <c r="O189" s="38"/>
      <c r="P189" s="41"/>
      <c r="Q189" s="35"/>
      <c r="R189" s="130">
        <f>K189/L189</f>
        <v>0</v>
      </c>
      <c r="S189" s="58">
        <f>F189*R189</f>
        <v>0</v>
      </c>
    </row>
    <row r="190" spans="1:20" ht="16.5" customHeight="1" x14ac:dyDescent="0.25">
      <c r="A190" s="3"/>
      <c r="B190" s="7">
        <v>154</v>
      </c>
      <c r="C190" s="8" t="s">
        <v>411</v>
      </c>
      <c r="D190" s="14" t="s">
        <v>406</v>
      </c>
      <c r="E190" s="8" t="s">
        <v>341</v>
      </c>
      <c r="F190" s="8">
        <v>10000</v>
      </c>
      <c r="G190" s="8"/>
      <c r="H190" s="34" t="s">
        <v>21</v>
      </c>
      <c r="I190" s="41"/>
      <c r="J190" s="38"/>
      <c r="K190" s="95">
        <v>0</v>
      </c>
      <c r="L190" s="38">
        <v>1</v>
      </c>
      <c r="M190" s="38"/>
      <c r="N190" s="38"/>
      <c r="O190" s="38"/>
      <c r="P190" s="41"/>
      <c r="Q190" s="35"/>
      <c r="R190" s="126">
        <f>K190/L190</f>
        <v>0</v>
      </c>
      <c r="S190" s="58">
        <f>F190*R190</f>
        <v>0</v>
      </c>
    </row>
    <row r="191" spans="1:20" ht="16" customHeight="1" x14ac:dyDescent="0.25">
      <c r="A191" s="3"/>
      <c r="B191" s="7">
        <v>155</v>
      </c>
      <c r="C191" s="8" t="s">
        <v>412</v>
      </c>
      <c r="D191" s="14" t="s">
        <v>413</v>
      </c>
      <c r="E191" s="8" t="s">
        <v>341</v>
      </c>
      <c r="F191" s="8">
        <v>1000</v>
      </c>
      <c r="G191" s="8"/>
      <c r="H191" s="34" t="s">
        <v>21</v>
      </c>
      <c r="I191" s="41"/>
      <c r="J191" s="38"/>
      <c r="K191" s="95">
        <v>0</v>
      </c>
      <c r="L191" s="38">
        <v>1</v>
      </c>
      <c r="M191" s="38"/>
      <c r="N191" s="38"/>
      <c r="O191" s="38"/>
      <c r="P191" s="41"/>
      <c r="Q191" s="35"/>
      <c r="R191" s="130">
        <f>K191/L191</f>
        <v>0</v>
      </c>
      <c r="S191" s="58">
        <f>F191*R191</f>
        <v>0</v>
      </c>
    </row>
    <row r="192" spans="1:20" ht="16" customHeight="1" x14ac:dyDescent="0.25">
      <c r="A192" s="3"/>
      <c r="B192" s="3"/>
      <c r="C192" s="8"/>
      <c r="D192" s="47"/>
      <c r="E192" s="8"/>
      <c r="F192" s="8"/>
      <c r="G192" s="8"/>
      <c r="H192" s="34" t="s">
        <v>21</v>
      </c>
      <c r="I192" s="40"/>
      <c r="J192" s="8"/>
      <c r="K192" s="94"/>
      <c r="L192" s="8"/>
      <c r="M192" s="8"/>
      <c r="N192" s="8"/>
      <c r="O192" s="8"/>
      <c r="P192" s="8"/>
      <c r="Q192" s="35"/>
      <c r="R192" s="126"/>
      <c r="S192" s="58"/>
    </row>
    <row r="193" spans="1:19" ht="16" customHeight="1" x14ac:dyDescent="0.25">
      <c r="A193" s="3"/>
      <c r="B193" s="3"/>
      <c r="C193" s="8"/>
      <c r="D193" s="47"/>
      <c r="E193" s="8"/>
      <c r="F193" s="8">
        <f>SUM(F7:F191)</f>
        <v>37746</v>
      </c>
      <c r="G193" s="8"/>
      <c r="H193" s="34" t="s">
        <v>21</v>
      </c>
      <c r="I193" s="40"/>
      <c r="J193" s="8"/>
      <c r="K193" s="94"/>
      <c r="L193" s="8"/>
      <c r="M193" s="8"/>
      <c r="N193" s="8"/>
      <c r="O193" s="8"/>
      <c r="P193" s="8"/>
      <c r="Q193" s="35"/>
      <c r="R193" s="126"/>
      <c r="S193" s="58"/>
    </row>
    <row r="194" spans="1:19" ht="16" customHeight="1" thickBot="1" x14ac:dyDescent="0.3">
      <c r="A194" s="19"/>
      <c r="B194" s="19"/>
      <c r="C194" s="20"/>
      <c r="D194" s="20"/>
      <c r="E194" s="20"/>
      <c r="F194" s="20"/>
      <c r="G194" s="20"/>
      <c r="H194" s="22"/>
      <c r="I194" s="42"/>
      <c r="J194" s="21"/>
      <c r="K194" s="97"/>
      <c r="L194" s="20"/>
      <c r="M194" s="20"/>
      <c r="N194" s="20"/>
      <c r="O194" s="20"/>
      <c r="P194" s="22"/>
      <c r="Q194" s="30"/>
      <c r="R194" s="91"/>
      <c r="S194" s="132"/>
    </row>
    <row r="195" spans="1:19" s="18" customFormat="1" ht="15.5" x14ac:dyDescent="0.35">
      <c r="A195" s="12"/>
      <c r="B195" s="12"/>
      <c r="C195" s="12"/>
      <c r="D195" s="12"/>
      <c r="E195" s="12"/>
      <c r="F195" s="12"/>
      <c r="G195" s="12"/>
      <c r="H195" s="12"/>
      <c r="I195" s="12"/>
      <c r="J195" s="12"/>
      <c r="K195" s="92"/>
      <c r="L195" s="12"/>
      <c r="M195" s="12"/>
      <c r="N195" s="12"/>
      <c r="O195" s="12"/>
      <c r="P195" s="12"/>
      <c r="Q195" s="12"/>
      <c r="R195" s="88" t="s">
        <v>414</v>
      </c>
      <c r="S195" s="129">
        <f>SUM(S6:S193)</f>
        <v>0</v>
      </c>
    </row>
    <row r="196" spans="1:19" x14ac:dyDescent="0.25">
      <c r="A196" s="23"/>
      <c r="B196"/>
    </row>
    <row r="197" spans="1:19" x14ac:dyDescent="0.25">
      <c r="A197" s="23"/>
      <c r="B197"/>
    </row>
    <row r="198" spans="1:19" ht="14" x14ac:dyDescent="0.25">
      <c r="A198" s="24" t="s">
        <v>415</v>
      </c>
      <c r="B198" s="25" t="s">
        <v>416</v>
      </c>
      <c r="C198" s="26"/>
    </row>
    <row r="199" spans="1:19" ht="14" x14ac:dyDescent="0.25">
      <c r="A199" s="27"/>
      <c r="B199"/>
      <c r="C199" s="28"/>
    </row>
    <row r="200" spans="1:19" ht="14" x14ac:dyDescent="0.25">
      <c r="A200" s="27" t="s">
        <v>417</v>
      </c>
      <c r="B200"/>
      <c r="C200" s="28"/>
    </row>
    <row r="201" spans="1:19" ht="14" x14ac:dyDescent="0.25">
      <c r="A201" s="27"/>
      <c r="B201"/>
      <c r="C201" s="28"/>
    </row>
    <row r="202" spans="1:19" ht="14" x14ac:dyDescent="0.3">
      <c r="A202" s="66" t="s">
        <v>466</v>
      </c>
      <c r="B202" s="67"/>
      <c r="C202" s="68"/>
      <c r="I202" s="43"/>
      <c r="J202" s="18"/>
      <c r="P202" s="12"/>
    </row>
    <row r="203" spans="1:19" ht="13" x14ac:dyDescent="0.3">
      <c r="I203" s="43"/>
      <c r="J203" s="18"/>
      <c r="P203" s="12"/>
    </row>
    <row r="207" spans="1:19" x14ac:dyDescent="0.25">
      <c r="P207" s="12"/>
    </row>
  </sheetData>
  <mergeCells count="2">
    <mergeCell ref="I4:P4"/>
    <mergeCell ref="D1:G1"/>
  </mergeCells>
  <phoneticPr fontId="2" type="noConversion"/>
  <dataValidations count="1">
    <dataValidation type="list" allowBlank="1" showInputMessage="1" showErrorMessage="1" errorTitle="Unvalid data" error="Select Yes or No in the list" promptTitle="Select in the list" prompt="Select Yes or No" sqref="N71:O97 N107:O114 N117:O118 N121:O126 N146:O153 N156:O166 N169:O173 N176:O179 N182:O184 N187:O191 N51:O68 N37:O48 N23:O34 N7:O20 N129:O143 N100:O104" xr:uid="{187B31F7-ED8B-4199-AE20-F960F1965FB6}">
      <formula1>"Yes, No"</formula1>
    </dataValidation>
  </dataValidations>
  <pageMargins left="0" right="0" top="0.43307086614173229" bottom="0.35433070866141736" header="0.19685039370078741" footer="0.19685039370078741"/>
  <pageSetup paperSize="8" scale="58" fitToHeight="0" orientation="landscape" r:id="rId1"/>
  <headerFooter alignWithMargins="0">
    <oddHeader xml:space="preserve">&amp;C&amp;"Calibri"&amp;10&amp;K000000 NATO UNCLASSIFIED&amp;1#_x000D_&amp;"Arial"&amp;10&amp;K000000&amp;"Arial,Bold"&amp;14PART I Annex C-1 Bid Form IFIB-JWC-20-59
</oddHeader>
    <oddFooter>&amp;C_x000D_&amp;1#&amp;"Calibri"&amp;10&amp;K000000 NATO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7"/>
  <sheetViews>
    <sheetView topLeftCell="C1" zoomScaleNormal="100" zoomScalePageLayoutView="80" workbookViewId="0">
      <pane ySplit="5" topLeftCell="A6" activePane="bottomLeft" state="frozen"/>
      <selection activeCell="D1" sqref="D1"/>
      <selection pane="bottomLeft" activeCell="R9" sqref="R9"/>
    </sheetView>
  </sheetViews>
  <sheetFormatPr defaultRowHeight="12.5" x14ac:dyDescent="0.25"/>
  <cols>
    <col min="1" max="1" width="16" style="12" customWidth="1"/>
    <col min="2" max="2" width="6.7265625" style="12" customWidth="1"/>
    <col min="3" max="3" width="65.7265625" style="12" customWidth="1"/>
    <col min="4" max="4" width="16.54296875" style="12" customWidth="1"/>
    <col min="5" max="5" width="6.453125" style="12" customWidth="1"/>
    <col min="6" max="6" width="9.7265625" style="12" customWidth="1"/>
    <col min="7" max="7" width="17.453125" style="12" customWidth="1"/>
    <col min="8" max="8" width="2" style="12" customWidth="1"/>
    <col min="9" max="9" width="12.54296875" style="39" bestFit="1" customWidth="1"/>
    <col min="10" max="10" width="34.81640625" style="12" customWidth="1"/>
    <col min="11" max="11" width="13.81640625" style="12" customWidth="1"/>
    <col min="12" max="13" width="13.26953125" style="12" customWidth="1"/>
    <col min="14" max="15" width="9.81640625" customWidth="1"/>
    <col min="16" max="16" width="17.7265625" customWidth="1"/>
    <col min="17" max="17" width="3.54296875" style="12" customWidth="1"/>
    <col min="18" max="18" width="11.1796875" style="12" customWidth="1"/>
    <col min="19" max="19" width="18.453125" style="12" customWidth="1"/>
  </cols>
  <sheetData>
    <row r="1" spans="1:19" ht="17.149999999999999" customHeight="1" x14ac:dyDescent="0.25">
      <c r="A1" s="11" t="s">
        <v>0</v>
      </c>
      <c r="B1" s="11"/>
      <c r="F1" s="15" t="s">
        <v>1</v>
      </c>
      <c r="G1" s="15"/>
      <c r="N1" s="12"/>
      <c r="O1" s="12"/>
      <c r="P1" s="12"/>
    </row>
    <row r="2" spans="1:19" ht="17.149999999999999" customHeight="1" x14ac:dyDescent="0.25">
      <c r="A2" s="11" t="s">
        <v>2</v>
      </c>
      <c r="B2" s="11"/>
      <c r="N2" s="12"/>
      <c r="O2" s="12"/>
      <c r="P2" s="12"/>
    </row>
    <row r="3" spans="1:19" ht="17.149999999999999" customHeight="1" thickBot="1" x14ac:dyDescent="0.3">
      <c r="A3" s="11" t="s">
        <v>3</v>
      </c>
      <c r="B3" s="11"/>
      <c r="F3" s="15" t="s">
        <v>4</v>
      </c>
      <c r="G3" s="15"/>
      <c r="N3" s="12"/>
      <c r="O3" s="12"/>
      <c r="P3" s="12"/>
    </row>
    <row r="4" spans="1:19" ht="18" customHeight="1" thickBot="1" x14ac:dyDescent="0.45">
      <c r="F4" s="16"/>
      <c r="G4" s="11"/>
      <c r="H4" s="33"/>
      <c r="I4" s="101" t="s">
        <v>418</v>
      </c>
      <c r="J4" s="102"/>
      <c r="K4" s="102"/>
      <c r="L4" s="102"/>
      <c r="M4" s="102"/>
      <c r="N4" s="102"/>
      <c r="O4" s="102"/>
      <c r="P4" s="135"/>
      <c r="Q4" s="33"/>
      <c r="R4" s="33"/>
      <c r="S4" s="33"/>
    </row>
    <row r="5" spans="1:19" s="5" customFormat="1" ht="57.75" customHeight="1" thickBot="1" x14ac:dyDescent="0.3">
      <c r="A5" s="13" t="s">
        <v>6</v>
      </c>
      <c r="B5" s="13" t="s">
        <v>7</v>
      </c>
      <c r="C5" s="55" t="s">
        <v>8</v>
      </c>
      <c r="D5" s="48" t="s">
        <v>9</v>
      </c>
      <c r="E5" s="17" t="s">
        <v>10</v>
      </c>
      <c r="F5" s="17" t="s">
        <v>11</v>
      </c>
      <c r="G5" s="55" t="s">
        <v>12</v>
      </c>
      <c r="H5" s="32"/>
      <c r="I5" s="62" t="s">
        <v>13</v>
      </c>
      <c r="J5" s="60" t="s">
        <v>14</v>
      </c>
      <c r="K5" s="63" t="s">
        <v>15</v>
      </c>
      <c r="L5" s="63" t="s">
        <v>16</v>
      </c>
      <c r="M5" s="137" t="s">
        <v>463</v>
      </c>
      <c r="N5" s="133" t="s">
        <v>17</v>
      </c>
      <c r="O5" s="134" t="s">
        <v>467</v>
      </c>
      <c r="P5" s="64" t="s">
        <v>18</v>
      </c>
      <c r="Q5" s="32"/>
      <c r="R5" s="60" t="s">
        <v>419</v>
      </c>
      <c r="S5" s="31" t="s">
        <v>19</v>
      </c>
    </row>
    <row r="6" spans="1:19" ht="16" customHeight="1" thickBot="1" x14ac:dyDescent="0.3">
      <c r="A6" s="19"/>
      <c r="B6" s="19"/>
      <c r="C6" s="20"/>
      <c r="D6" s="20"/>
      <c r="E6" s="20"/>
      <c r="F6" s="20"/>
      <c r="G6" s="20"/>
      <c r="H6" s="22"/>
      <c r="I6" s="42"/>
      <c r="J6" s="21"/>
      <c r="K6" s="20"/>
      <c r="L6" s="20"/>
      <c r="M6" s="20"/>
      <c r="N6" s="136"/>
      <c r="O6" s="136"/>
      <c r="P6" s="22"/>
      <c r="Q6" s="30"/>
      <c r="R6" s="20"/>
      <c r="S6" s="30"/>
    </row>
    <row r="7" spans="1:19" ht="16" customHeight="1" x14ac:dyDescent="0.25">
      <c r="A7" s="2" t="s">
        <v>420</v>
      </c>
      <c r="B7" s="44"/>
      <c r="C7" s="2"/>
      <c r="D7" s="2"/>
      <c r="E7" s="2"/>
      <c r="F7" s="2"/>
      <c r="G7" s="8"/>
      <c r="H7" s="34"/>
      <c r="I7" s="40"/>
      <c r="J7" s="8"/>
      <c r="K7" s="8"/>
      <c r="L7" s="8"/>
      <c r="M7" s="8"/>
      <c r="N7" s="14"/>
      <c r="O7" s="14"/>
      <c r="P7" s="8"/>
      <c r="Q7" s="34"/>
      <c r="R7" s="8"/>
      <c r="S7" s="29"/>
    </row>
    <row r="8" spans="1:19" ht="16" customHeight="1" x14ac:dyDescent="0.25">
      <c r="A8" s="4"/>
      <c r="B8" s="46">
        <v>0</v>
      </c>
      <c r="C8" s="8" t="s">
        <v>421</v>
      </c>
      <c r="D8" s="14" t="s">
        <v>422</v>
      </c>
      <c r="E8" s="8" t="s">
        <v>103</v>
      </c>
      <c r="F8" s="8">
        <v>1000</v>
      </c>
      <c r="G8" s="8" t="s">
        <v>423</v>
      </c>
      <c r="H8" s="35"/>
      <c r="I8" s="40" t="s">
        <v>424</v>
      </c>
      <c r="J8" s="8" t="str">
        <f t="shared" ref="J8:J14" si="0">C8</f>
        <v>Notepad 100mm * 100mm, 12 each in a pg</v>
      </c>
      <c r="K8" s="58">
        <v>120</v>
      </c>
      <c r="L8" s="8">
        <v>12</v>
      </c>
      <c r="M8" s="8"/>
      <c r="N8" s="14" t="s">
        <v>456</v>
      </c>
      <c r="O8" s="14" t="s">
        <v>457</v>
      </c>
      <c r="P8" s="40" t="s">
        <v>425</v>
      </c>
      <c r="Q8" s="35"/>
      <c r="R8" s="65">
        <f>K8/L8</f>
        <v>10</v>
      </c>
      <c r="S8" s="29">
        <f>F8*R8</f>
        <v>10000</v>
      </c>
    </row>
    <row r="9" spans="1:19" ht="16" customHeight="1" x14ac:dyDescent="0.25">
      <c r="A9" s="4"/>
      <c r="B9" s="46">
        <v>0</v>
      </c>
      <c r="C9" s="8" t="s">
        <v>426</v>
      </c>
      <c r="D9" s="14" t="s">
        <v>422</v>
      </c>
      <c r="E9" s="8" t="s">
        <v>57</v>
      </c>
      <c r="F9" s="8">
        <v>1000</v>
      </c>
      <c r="G9" s="8" t="s">
        <v>427</v>
      </c>
      <c r="H9" s="35"/>
      <c r="I9" s="40" t="s">
        <v>428</v>
      </c>
      <c r="J9" s="8" t="str">
        <f t="shared" si="0"/>
        <v>Pen set of 4 to 6 colours</v>
      </c>
      <c r="K9" s="58">
        <v>100</v>
      </c>
      <c r="L9" s="8">
        <v>10</v>
      </c>
      <c r="M9" s="8"/>
      <c r="N9" s="14" t="s">
        <v>457</v>
      </c>
      <c r="O9" s="14" t="s">
        <v>456</v>
      </c>
      <c r="P9" s="40" t="s">
        <v>429</v>
      </c>
      <c r="Q9" s="35"/>
      <c r="R9" s="65">
        <f t="shared" ref="R9:R14" si="1">K9/L9</f>
        <v>10</v>
      </c>
      <c r="S9" s="29">
        <f>F9*R9</f>
        <v>10000</v>
      </c>
    </row>
    <row r="10" spans="1:19" ht="16" customHeight="1" x14ac:dyDescent="0.25">
      <c r="A10" s="4"/>
      <c r="B10" s="46">
        <v>0</v>
      </c>
      <c r="C10" s="8" t="s">
        <v>430</v>
      </c>
      <c r="D10" s="14" t="s">
        <v>422</v>
      </c>
      <c r="E10" s="8" t="s">
        <v>57</v>
      </c>
      <c r="F10" s="8">
        <v>1000</v>
      </c>
      <c r="G10" s="8" t="s">
        <v>431</v>
      </c>
      <c r="H10" s="35"/>
      <c r="I10" s="40" t="s">
        <v>432</v>
      </c>
      <c r="J10" s="8" t="str">
        <f t="shared" si="0"/>
        <v>Pen set of 6 colours</v>
      </c>
      <c r="K10" s="58">
        <v>100</v>
      </c>
      <c r="L10" s="8">
        <v>10</v>
      </c>
      <c r="M10" s="8"/>
      <c r="N10" s="14" t="s">
        <v>457</v>
      </c>
      <c r="O10" s="14" t="s">
        <v>456</v>
      </c>
      <c r="P10" s="40" t="s">
        <v>433</v>
      </c>
      <c r="Q10" s="35"/>
      <c r="R10" s="65">
        <f t="shared" si="1"/>
        <v>10</v>
      </c>
      <c r="S10" s="29">
        <f>F10*R10*1.2</f>
        <v>12000</v>
      </c>
    </row>
    <row r="11" spans="1:19" ht="16" customHeight="1" x14ac:dyDescent="0.25">
      <c r="A11" s="4"/>
      <c r="B11" s="46">
        <v>0</v>
      </c>
      <c r="C11" s="8" t="s">
        <v>434</v>
      </c>
      <c r="D11" s="14" t="s">
        <v>422</v>
      </c>
      <c r="E11" s="8" t="s">
        <v>103</v>
      </c>
      <c r="F11" s="8">
        <v>1000</v>
      </c>
      <c r="G11" s="8" t="s">
        <v>435</v>
      </c>
      <c r="H11" s="35"/>
      <c r="I11" s="40" t="s">
        <v>436</v>
      </c>
      <c r="J11" s="8" t="str">
        <f t="shared" si="0"/>
        <v>Staples 24/6 pg at minimum 1000ea</v>
      </c>
      <c r="K11" s="58">
        <v>100</v>
      </c>
      <c r="L11" s="8">
        <v>1</v>
      </c>
      <c r="M11" s="8"/>
      <c r="N11" s="14" t="s">
        <v>457</v>
      </c>
      <c r="O11" s="14" t="s">
        <v>456</v>
      </c>
      <c r="P11" s="40"/>
      <c r="Q11" s="35"/>
      <c r="R11" s="65">
        <f t="shared" si="1"/>
        <v>100</v>
      </c>
      <c r="S11" s="29">
        <f>F11*R11*1.2</f>
        <v>120000</v>
      </c>
    </row>
    <row r="12" spans="1:19" ht="16" customHeight="1" x14ac:dyDescent="0.25">
      <c r="A12" s="3"/>
      <c r="B12" s="46">
        <v>0</v>
      </c>
      <c r="C12" s="8" t="s">
        <v>245</v>
      </c>
      <c r="D12" s="14" t="s">
        <v>422</v>
      </c>
      <c r="E12" s="8" t="s">
        <v>151</v>
      </c>
      <c r="F12" s="8">
        <v>1000</v>
      </c>
      <c r="G12" s="8" t="s">
        <v>437</v>
      </c>
      <c r="H12" s="35"/>
      <c r="I12" s="40" t="s">
        <v>438</v>
      </c>
      <c r="J12" s="8" t="str">
        <f t="shared" si="0"/>
        <v>Cup coffee paper - between 24 and 30 cl - with neutral logo, 1000 each/bx</v>
      </c>
      <c r="K12" s="58">
        <v>100</v>
      </c>
      <c r="L12" s="8">
        <v>1</v>
      </c>
      <c r="M12" s="8"/>
      <c r="N12" s="14" t="s">
        <v>456</v>
      </c>
      <c r="O12" s="14" t="s">
        <v>456</v>
      </c>
      <c r="P12" s="40" t="s">
        <v>439</v>
      </c>
      <c r="Q12" s="35"/>
      <c r="R12" s="65">
        <f t="shared" si="1"/>
        <v>100</v>
      </c>
      <c r="S12" s="29">
        <f>F12*R12*1.6</f>
        <v>160000</v>
      </c>
    </row>
    <row r="13" spans="1:19" ht="16" customHeight="1" x14ac:dyDescent="0.25">
      <c r="A13" s="3"/>
      <c r="B13" s="46">
        <v>0</v>
      </c>
      <c r="C13" s="8" t="s">
        <v>250</v>
      </c>
      <c r="D13" s="14" t="s">
        <v>422</v>
      </c>
      <c r="E13" s="8" t="s">
        <v>151</v>
      </c>
      <c r="F13" s="8">
        <v>1000</v>
      </c>
      <c r="G13" s="8" t="s">
        <v>440</v>
      </c>
      <c r="H13" s="35"/>
      <c r="I13" s="40" t="s">
        <v>441</v>
      </c>
      <c r="J13" s="8" t="str">
        <f t="shared" si="0"/>
        <v>Paper copy A4 80gram, bx at 2500 sheet, white</v>
      </c>
      <c r="K13" s="58">
        <v>100</v>
      </c>
      <c r="L13" s="8">
        <v>1</v>
      </c>
      <c r="M13" s="8"/>
      <c r="N13" s="14" t="s">
        <v>456</v>
      </c>
      <c r="O13" s="14" t="s">
        <v>457</v>
      </c>
      <c r="P13" s="40"/>
      <c r="Q13" s="35"/>
      <c r="R13" s="65">
        <f t="shared" si="1"/>
        <v>100</v>
      </c>
      <c r="S13" s="29">
        <f>F13*R13</f>
        <v>100000</v>
      </c>
    </row>
    <row r="14" spans="1:19" ht="16" customHeight="1" x14ac:dyDescent="0.25">
      <c r="A14" s="3"/>
      <c r="B14" s="46">
        <v>0</v>
      </c>
      <c r="C14" s="8" t="s">
        <v>257</v>
      </c>
      <c r="D14" s="14" t="s">
        <v>422</v>
      </c>
      <c r="E14" s="8" t="s">
        <v>103</v>
      </c>
      <c r="F14" s="8">
        <v>1000</v>
      </c>
      <c r="G14" s="8" t="s">
        <v>442</v>
      </c>
      <c r="H14" s="35"/>
      <c r="I14" s="40" t="s">
        <v>443</v>
      </c>
      <c r="J14" s="8" t="str">
        <f t="shared" si="0"/>
        <v>Paper copy A3 80gram, pg at 500 sheet, white</v>
      </c>
      <c r="K14" s="58">
        <v>100</v>
      </c>
      <c r="L14" s="8">
        <v>5</v>
      </c>
      <c r="M14" s="8"/>
      <c r="N14" s="14" t="s">
        <v>456</v>
      </c>
      <c r="O14" s="14" t="s">
        <v>457</v>
      </c>
      <c r="P14" s="40"/>
      <c r="Q14" s="35"/>
      <c r="R14" s="65">
        <f t="shared" si="1"/>
        <v>20</v>
      </c>
      <c r="S14" s="29">
        <f>F14*R14</f>
        <v>20000</v>
      </c>
    </row>
    <row r="15" spans="1:19" s="18" customFormat="1" ht="15.5" x14ac:dyDescent="0.35">
      <c r="A15" s="12"/>
      <c r="B15" s="12"/>
      <c r="C15" s="12"/>
      <c r="D15" s="12"/>
      <c r="E15" s="12"/>
      <c r="F15" s="12"/>
      <c r="G15" s="12"/>
      <c r="H15" s="12"/>
      <c r="I15" s="12"/>
      <c r="J15" s="12"/>
      <c r="K15" s="12"/>
      <c r="L15" s="12"/>
      <c r="M15" s="12"/>
      <c r="N15" s="12"/>
      <c r="O15" s="12"/>
      <c r="P15" s="12"/>
      <c r="Q15" s="12"/>
      <c r="R15" s="12"/>
      <c r="S15" s="61"/>
    </row>
    <row r="16" spans="1:19" s="18" customFormat="1" ht="15.5" x14ac:dyDescent="0.35">
      <c r="A16" s="12"/>
      <c r="B16" s="12"/>
      <c r="C16" s="12"/>
      <c r="D16" s="12"/>
      <c r="E16" s="12"/>
      <c r="F16" s="12"/>
      <c r="G16" s="12"/>
      <c r="H16" s="12"/>
      <c r="I16" s="12"/>
      <c r="J16" s="12"/>
      <c r="K16" s="12"/>
      <c r="L16" s="12"/>
      <c r="M16" s="12"/>
      <c r="N16" s="12"/>
      <c r="O16" s="12"/>
      <c r="P16" s="12"/>
      <c r="Q16" s="12"/>
      <c r="R16" s="12"/>
      <c r="S16" s="61"/>
    </row>
    <row r="17" spans="1:19" s="18" customFormat="1" ht="12" customHeight="1" thickBot="1" x14ac:dyDescent="0.35">
      <c r="A17" s="103" t="s">
        <v>444</v>
      </c>
      <c r="B17" s="103"/>
      <c r="C17" s="103"/>
      <c r="D17" s="110" t="s">
        <v>445</v>
      </c>
      <c r="E17" s="111"/>
      <c r="F17" s="111"/>
      <c r="G17" s="111"/>
      <c r="H17" s="111"/>
      <c r="I17" s="111"/>
      <c r="J17" s="12"/>
      <c r="K17" s="12"/>
      <c r="L17" s="12"/>
      <c r="M17" s="12"/>
      <c r="N17" s="12"/>
      <c r="O17" s="12"/>
      <c r="P17" s="12"/>
      <c r="Q17" s="12"/>
    </row>
    <row r="18" spans="1:19" s="18" customFormat="1" ht="72" customHeight="1" thickBot="1" x14ac:dyDescent="0.35">
      <c r="A18" s="104" t="s">
        <v>446</v>
      </c>
      <c r="B18" s="105"/>
      <c r="C18" s="106"/>
      <c r="D18" s="107" t="s">
        <v>468</v>
      </c>
      <c r="E18" s="100"/>
      <c r="F18" s="100"/>
      <c r="G18" s="100"/>
      <c r="H18" s="100"/>
      <c r="I18" s="100"/>
      <c r="J18" s="12"/>
      <c r="K18" s="12"/>
      <c r="L18" s="12"/>
      <c r="M18" s="12"/>
      <c r="N18" s="12"/>
      <c r="O18" s="12"/>
      <c r="P18" s="12"/>
      <c r="Q18" s="12"/>
    </row>
    <row r="19" spans="1:19" s="18" customFormat="1" ht="72" customHeight="1" thickBot="1" x14ac:dyDescent="0.35">
      <c r="A19" s="115" t="s">
        <v>447</v>
      </c>
      <c r="B19" s="116"/>
      <c r="C19" s="117"/>
      <c r="D19" s="107" t="s">
        <v>448</v>
      </c>
      <c r="E19" s="100"/>
      <c r="F19" s="100"/>
      <c r="G19" s="100"/>
      <c r="H19" s="100"/>
      <c r="I19" s="100"/>
      <c r="J19" s="70"/>
      <c r="K19" s="12"/>
      <c r="L19" s="12"/>
      <c r="M19" s="12"/>
      <c r="N19" s="12"/>
      <c r="O19" s="12"/>
      <c r="P19" s="12"/>
      <c r="Q19" s="12"/>
    </row>
    <row r="20" spans="1:19" s="18" customFormat="1" ht="68.25" customHeight="1" thickBot="1" x14ac:dyDescent="0.35">
      <c r="A20" s="104" t="s">
        <v>449</v>
      </c>
      <c r="B20" s="105"/>
      <c r="C20" s="106"/>
      <c r="D20" s="107" t="s">
        <v>450</v>
      </c>
      <c r="E20" s="100"/>
      <c r="F20" s="100"/>
      <c r="G20" s="100"/>
      <c r="H20" s="100"/>
      <c r="I20" s="100"/>
      <c r="J20" s="12"/>
      <c r="K20"/>
      <c r="L20" s="12"/>
      <c r="M20" s="12"/>
      <c r="N20" s="12"/>
      <c r="O20" s="12"/>
      <c r="P20" s="12"/>
      <c r="Q20" s="12"/>
    </row>
    <row r="21" spans="1:19" s="18" customFormat="1" ht="45" customHeight="1" thickBot="1" x14ac:dyDescent="0.35">
      <c r="A21" s="104" t="s">
        <v>451</v>
      </c>
      <c r="B21" s="105"/>
      <c r="C21" s="106"/>
      <c r="D21" s="107" t="s">
        <v>469</v>
      </c>
      <c r="E21" s="100"/>
      <c r="F21" s="100"/>
      <c r="G21" s="100"/>
      <c r="H21" s="100"/>
      <c r="I21" s="100"/>
      <c r="J21" s="12"/>
      <c r="K21"/>
      <c r="L21" s="12"/>
      <c r="M21" s="12"/>
      <c r="N21" s="12"/>
      <c r="O21" s="12"/>
      <c r="P21" s="12"/>
      <c r="Q21" s="12"/>
    </row>
    <row r="22" spans="1:19" ht="36" customHeight="1" thickBot="1" x14ac:dyDescent="0.3">
      <c r="A22" s="104" t="s">
        <v>452</v>
      </c>
      <c r="B22" s="105"/>
      <c r="C22" s="106"/>
      <c r="D22" s="107" t="s">
        <v>453</v>
      </c>
      <c r="E22" s="100"/>
      <c r="F22" s="100"/>
      <c r="G22" s="100"/>
      <c r="H22" s="100"/>
      <c r="I22" s="100"/>
      <c r="K22"/>
      <c r="N22" s="12"/>
      <c r="O22" s="12"/>
      <c r="P22" s="12"/>
      <c r="R22"/>
      <c r="S22"/>
    </row>
    <row r="23" spans="1:19" ht="36" customHeight="1" thickBot="1" x14ac:dyDescent="0.3">
      <c r="A23" s="112" t="s">
        <v>454</v>
      </c>
      <c r="B23" s="113"/>
      <c r="C23" s="114"/>
      <c r="D23" s="108" t="s">
        <v>455</v>
      </c>
      <c r="E23" s="109"/>
      <c r="F23" s="109"/>
      <c r="G23" s="109"/>
      <c r="H23" s="109"/>
      <c r="I23" s="109"/>
      <c r="N23" s="12"/>
      <c r="O23" s="12"/>
      <c r="P23" s="12"/>
      <c r="R23"/>
      <c r="S23"/>
    </row>
    <row r="24" spans="1:19" x14ac:dyDescent="0.25">
      <c r="H24" s="39"/>
      <c r="I24" s="12"/>
      <c r="L24"/>
      <c r="M24"/>
      <c r="N24" s="12"/>
      <c r="O24" s="12"/>
      <c r="P24" s="12"/>
      <c r="S24"/>
    </row>
    <row r="27" spans="1:19" x14ac:dyDescent="0.25">
      <c r="N27" s="12"/>
      <c r="O27" s="12"/>
      <c r="P27" s="12"/>
    </row>
  </sheetData>
  <mergeCells count="15">
    <mergeCell ref="I4:P4"/>
    <mergeCell ref="A17:C17"/>
    <mergeCell ref="A18:C18"/>
    <mergeCell ref="D18:I18"/>
    <mergeCell ref="D23:I23"/>
    <mergeCell ref="D17:I17"/>
    <mergeCell ref="A22:C22"/>
    <mergeCell ref="A23:C23"/>
    <mergeCell ref="A19:C19"/>
    <mergeCell ref="A20:C20"/>
    <mergeCell ref="A21:C21"/>
    <mergeCell ref="D19:I19"/>
    <mergeCell ref="D20:I20"/>
    <mergeCell ref="D21:I21"/>
    <mergeCell ref="D22:I22"/>
  </mergeCells>
  <dataValidations count="1">
    <dataValidation type="list" allowBlank="1" showInputMessage="1" showErrorMessage="1" errorTitle="Unvalid data" error="Select Yes or No in the list" promptTitle="Select in the list" prompt="Select Yes or No" sqref="N7:O14" xr:uid="{7430ECE2-CD16-41BE-8BE6-674DEF748C9E}">
      <formula1>"Yes, No"</formula1>
    </dataValidation>
  </dataValidations>
  <pageMargins left="0" right="0" top="0.43307086614173229" bottom="0.35433070866141736" header="0.19685039370078741" footer="0.19685039370078741"/>
  <pageSetup paperSize="8" scale="58" fitToHeight="0" orientation="landscape" r:id="rId1"/>
  <headerFooter alignWithMargins="0">
    <oddHeader xml:space="preserve">&amp;C&amp;"Calibri"&amp;10&amp;K000000 NATO UNCLASSIFIED&amp;1#_x000D_&amp;"Arial"&amp;10&amp;K000000&amp;"Arial,Bold"&amp;14PART I Annex C-1 Bid Form IFIB-JWC-20-59
</oddHeader>
    <oddFooter>&amp;C_x000D_&amp;1#&amp;"Calibri"&amp;10&amp;K000000 NATO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4EE93-BF75-4814-B046-7A65B8488502}">
  <dimension ref="A1:D12"/>
  <sheetViews>
    <sheetView view="pageBreakPreview" zoomScaleNormal="100" zoomScaleSheetLayoutView="100" workbookViewId="0">
      <selection activeCell="B5" sqref="B5"/>
    </sheetView>
  </sheetViews>
  <sheetFormatPr defaultRowHeight="12.5" x14ac:dyDescent="0.25"/>
  <cols>
    <col min="2" max="2" width="82" bestFit="1" customWidth="1"/>
    <col min="3" max="3" width="41.54296875" bestFit="1" customWidth="1"/>
  </cols>
  <sheetData>
    <row r="1" spans="1:4" ht="14" x14ac:dyDescent="0.3">
      <c r="B1" s="118" t="s">
        <v>460</v>
      </c>
      <c r="C1" s="118"/>
      <c r="D1" s="118"/>
    </row>
    <row r="2" spans="1:4" ht="18" x14ac:dyDescent="0.4">
      <c r="B2" s="119" t="s">
        <v>462</v>
      </c>
      <c r="C2" s="119"/>
      <c r="D2" s="119"/>
    </row>
    <row r="3" spans="1:4" ht="18.5" thickBot="1" x14ac:dyDescent="0.45">
      <c r="B3" s="76"/>
      <c r="C3" s="77"/>
      <c r="D3" s="77"/>
    </row>
    <row r="4" spans="1:4" ht="31" customHeight="1" thickBot="1" x14ac:dyDescent="0.3">
      <c r="A4" s="78" t="s">
        <v>458</v>
      </c>
      <c r="B4" s="79" t="s">
        <v>459</v>
      </c>
      <c r="C4" s="120" t="s">
        <v>11</v>
      </c>
      <c r="D4" s="121"/>
    </row>
    <row r="5" spans="1:4" ht="30" customHeight="1" thickBot="1" x14ac:dyDescent="0.3">
      <c r="A5" s="80">
        <v>1</v>
      </c>
      <c r="B5" s="81">
        <v>0</v>
      </c>
      <c r="C5" s="122">
        <f>(B5*100)</f>
        <v>0</v>
      </c>
      <c r="D5" s="123"/>
    </row>
    <row r="6" spans="1:4" ht="14.5" x14ac:dyDescent="0.35">
      <c r="C6" s="82"/>
    </row>
    <row r="8" spans="1:4" ht="14" x14ac:dyDescent="0.25">
      <c r="B8" s="24" t="s">
        <v>415</v>
      </c>
      <c r="C8" s="25" t="s">
        <v>416</v>
      </c>
      <c r="D8" s="26"/>
    </row>
    <row r="9" spans="1:4" ht="14" x14ac:dyDescent="0.25">
      <c r="B9" s="27"/>
      <c r="D9" s="28"/>
    </row>
    <row r="10" spans="1:4" ht="14" x14ac:dyDescent="0.25">
      <c r="B10" s="27" t="s">
        <v>417</v>
      </c>
      <c r="D10" s="28"/>
    </row>
    <row r="11" spans="1:4" ht="14" x14ac:dyDescent="0.25">
      <c r="B11" s="27"/>
      <c r="D11" s="28"/>
    </row>
    <row r="12" spans="1:4" ht="14" x14ac:dyDescent="0.25">
      <c r="B12" s="83" t="s">
        <v>461</v>
      </c>
      <c r="C12" s="84"/>
      <c r="D12" s="85"/>
    </row>
  </sheetData>
  <mergeCells count="4">
    <mergeCell ref="B1:D1"/>
    <mergeCell ref="B2:D2"/>
    <mergeCell ref="C4:D4"/>
    <mergeCell ref="C5:D5"/>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FBBF5-4EE7-41F8-83EA-F70AE9E47433}">
  <dimension ref="B2:B4"/>
  <sheetViews>
    <sheetView workbookViewId="0">
      <selection activeCell="B4" sqref="B4"/>
    </sheetView>
  </sheetViews>
  <sheetFormatPr defaultRowHeight="12.5" x14ac:dyDescent="0.25"/>
  <sheetData>
    <row r="2" spans="2:2" ht="35" thickBot="1" x14ac:dyDescent="0.3">
      <c r="B2" s="75" t="s">
        <v>17</v>
      </c>
    </row>
    <row r="3" spans="2:2" x14ac:dyDescent="0.25">
      <c r="B3" s="73" t="s">
        <v>456</v>
      </c>
    </row>
    <row r="4" spans="2:2" x14ac:dyDescent="0.25">
      <c r="B4" s="74" t="s">
        <v>457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89F45F9CC8BC4296ABDCB053D41E3B" ma:contentTypeVersion="13" ma:contentTypeDescription="Create a new document." ma:contentTypeScope="" ma:versionID="0d7aab0e6e2f0ef983122338311745f9">
  <xsd:schema xmlns:xsd="http://www.w3.org/2001/XMLSchema" xmlns:xs="http://www.w3.org/2001/XMLSchema" xmlns:p="http://schemas.microsoft.com/office/2006/metadata/properties" xmlns:ns2="42da160e-27af-4758-9e1b-0a28e04b386f" xmlns:ns3="54f3f11b-d991-48d6-93fb-00e4bf5c73cb" targetNamespace="http://schemas.microsoft.com/office/2006/metadata/properties" ma:root="true" ma:fieldsID="a82a5286548ec915a80db73271da8620" ns2:_="" ns3:_="">
    <xsd:import namespace="42da160e-27af-4758-9e1b-0a28e04b386f"/>
    <xsd:import namespace="54f3f11b-d991-48d6-93fb-00e4bf5c73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da160e-27af-4758-9e1b-0a28e04b38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f3f11b-d991-48d6-93fb-00e4bf5c73c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808e250-45d5-42e9-b3a2-984391e653d9}" ma:internalName="TaxCatchAll" ma:showField="CatchAllData" ma:web="54f3f11b-d991-48d6-93fb-00e4bf5c73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da160e-27af-4758-9e1b-0a28e04b386f">
      <Terms xmlns="http://schemas.microsoft.com/office/infopath/2007/PartnerControls"/>
    </lcf76f155ced4ddcb4097134ff3c332f>
    <TaxCatchAll xmlns="54f3f11b-d991-48d6-93fb-00e4bf5c73cb" xsi:nil="true"/>
  </documentManagement>
</p:properties>
</file>

<file path=customXml/itemProps1.xml><?xml version="1.0" encoding="utf-8"?>
<ds:datastoreItem xmlns:ds="http://schemas.openxmlformats.org/officeDocument/2006/customXml" ds:itemID="{A5C44BDA-1E69-43AB-AF17-884E1643198A}">
  <ds:schemaRefs>
    <ds:schemaRef ds:uri="http://schemas.microsoft.com/sharepoint/v3/contenttype/forms"/>
  </ds:schemaRefs>
</ds:datastoreItem>
</file>

<file path=customXml/itemProps2.xml><?xml version="1.0" encoding="utf-8"?>
<ds:datastoreItem xmlns:ds="http://schemas.openxmlformats.org/officeDocument/2006/customXml" ds:itemID="{8006CABE-0509-4E2B-A078-8E4BE3EFF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da160e-27af-4758-9e1b-0a28e04b386f"/>
    <ds:schemaRef ds:uri="54f3f11b-d991-48d6-93fb-00e4bf5c73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E04301-601B-4D72-8C59-333BCC09CA0F}">
  <ds:schemaRefs>
    <ds:schemaRef ds:uri="http://purl.org/dc/elements/1.1/"/>
    <ds:schemaRef ds:uri="http://schemas.microsoft.com/office/2006/metadata/properties"/>
    <ds:schemaRef ds:uri="http://purl.org/dc/terms/"/>
    <ds:schemaRef ds:uri="42da160e-27af-4758-9e1b-0a28e04b386f"/>
    <ds:schemaRef ds:uri="54f3f11b-d991-48d6-93fb-00e4bf5c73cb"/>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ANNEX B-1</vt:lpstr>
      <vt:lpstr>Explanation &amp; sample</vt:lpstr>
      <vt:lpstr>B-2 Percentage discount</vt:lpstr>
      <vt:lpstr>Sheet1</vt:lpstr>
    </vt:vector>
  </TitlesOfParts>
  <Manager/>
  <Company>NAMSA LR-T Capellen LUXEMBOURG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JWC | MAILLEFER Timothee | Staff Officer (Purchasing a</cp:lastModifiedBy>
  <cp:revision/>
  <dcterms:created xsi:type="dcterms:W3CDTF">2004-09-03T07:44:28Z</dcterms:created>
  <dcterms:modified xsi:type="dcterms:W3CDTF">2025-08-26T13:08:38Z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0x010100F289F45F9CC8BC4296ABDCB053D41E3B</vt:lpwstr>
  </property>
  <property fmtid="{D5CDD505-2E9C-101B-9397-08002B2CF9AE}" pid="3" name="MSIP_Label_15a92e2f-2324-4e33-828f-bfcf646a7190_Enabled">
    <vt:lpwstr>true</vt:lpwstr>
  </property>
  <property fmtid="{D5CDD505-2E9C-101B-9397-08002B2CF9AE}" pid="4" name="MSIP_Label_15a92e2f-2324-4e33-828f-bfcf646a7190_SetDate">
    <vt:lpwstr>2025-03-07T09:23:02Z</vt:lpwstr>
  </property>
  <property fmtid="{D5CDD505-2E9C-101B-9397-08002B2CF9AE}" pid="5" name="MSIP_Label_15a92e2f-2324-4e33-828f-bfcf646a7190_Method">
    <vt:lpwstr>Standard</vt:lpwstr>
  </property>
  <property fmtid="{D5CDD505-2E9C-101B-9397-08002B2CF9AE}" pid="6" name="MSIP_Label_15a92e2f-2324-4e33-828f-bfcf646a7190_Name">
    <vt:lpwstr>NATO Unclassified</vt:lpwstr>
  </property>
  <property fmtid="{D5CDD505-2E9C-101B-9397-08002B2CF9AE}" pid="7" name="MSIP_Label_15a92e2f-2324-4e33-828f-bfcf646a7190_SiteId">
    <vt:lpwstr>8da330ea-224e-4f1c-bd9d-32d86614e6cf</vt:lpwstr>
  </property>
  <property fmtid="{D5CDD505-2E9C-101B-9397-08002B2CF9AE}" pid="8" name="MSIP_Label_15a92e2f-2324-4e33-828f-bfcf646a7190_ActionId">
    <vt:lpwstr>47935349-a008-4526-ac71-18b5f46f43c1</vt:lpwstr>
  </property>
  <property fmtid="{D5CDD505-2E9C-101B-9397-08002B2CF9AE}" pid="9" name="MSIP_Label_15a92e2f-2324-4e33-828f-bfcf646a7190_ContentBits">
    <vt:lpwstr>3</vt:lpwstr>
  </property>
  <property fmtid="{D5CDD505-2E9C-101B-9397-08002B2CF9AE}" pid="10" name="MSIP_Label_15a92e2f-2324-4e33-828f-bfcf646a7190_Tag">
    <vt:lpwstr>10, 3, 0, 2</vt:lpwstr>
  </property>
  <property fmtid="{D5CDD505-2E9C-101B-9397-08002B2CF9AE}" pid="11" name="MediaServiceImageTags">
    <vt:lpwstr/>
  </property>
</Properties>
</file>